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880" windowHeight="7425" tabRatio="664" activeTab="0"/>
  </bookViews>
  <sheets>
    <sheet name="Szkoły" sheetId="1" r:id="rId1"/>
    <sheet name="Internaty" sheetId="2" r:id="rId2"/>
    <sheet name="Pracownicy" sheetId="3" r:id="rId3"/>
  </sheets>
  <definedNames>
    <definedName name="_xlnm.Print_Area" localSheetId="0">'Szkoły'!$A$1:$Q$37</definedName>
  </definedNames>
  <calcPr fullCalcOnLoad="1"/>
</workbook>
</file>

<file path=xl/sharedStrings.xml><?xml version="1.0" encoding="utf-8"?>
<sst xmlns="http://schemas.openxmlformats.org/spreadsheetml/2006/main" count="225" uniqueCount="113">
  <si>
    <t>Szkoła/placówka</t>
  </si>
  <si>
    <t>Gimnazjum Nr 6</t>
  </si>
  <si>
    <t>Technikum Zawodowe</t>
  </si>
  <si>
    <t>ZSZ Nr 1</t>
  </si>
  <si>
    <t>Razem</t>
  </si>
  <si>
    <t>Zespół Szkół w Policach</t>
  </si>
  <si>
    <t>ogółem</t>
  </si>
  <si>
    <t>SP Specjalna Nr 10</t>
  </si>
  <si>
    <t>Gimnazjum Specjalne Nr 7</t>
  </si>
  <si>
    <t>ZSZ Specjalna Nr 2</t>
  </si>
  <si>
    <t>SOSW Nr 1 w Policach</t>
  </si>
  <si>
    <t>Szkoła Przysp. do Pracy</t>
  </si>
  <si>
    <t>SOSW w Tanowie</t>
  </si>
  <si>
    <t>Ogółem</t>
  </si>
  <si>
    <t>Zarządu Powiatu w Policach</t>
  </si>
  <si>
    <t>MOW w Trzebieży</t>
  </si>
  <si>
    <t>Liczba godzin sob.-niedz.</t>
  </si>
  <si>
    <t>Godziny nocne</t>
  </si>
  <si>
    <t>Liczba grup</t>
  </si>
  <si>
    <t>Liczba godzin pon.-piątek</t>
  </si>
  <si>
    <t xml:space="preserve"> </t>
  </si>
  <si>
    <t>OGÓŁEM</t>
  </si>
  <si>
    <t>Liceum Ogólnokształcące</t>
  </si>
  <si>
    <t>Pedagog</t>
  </si>
  <si>
    <t>Psycholog</t>
  </si>
  <si>
    <t>Logopeda</t>
  </si>
  <si>
    <t>Terapeuta</t>
  </si>
  <si>
    <t>Bibliotekarz</t>
  </si>
  <si>
    <t>Razem (5+6+7)</t>
  </si>
  <si>
    <t>klasy I</t>
  </si>
  <si>
    <t>Lp.</t>
  </si>
  <si>
    <t xml:space="preserve">   Liczba oddziałów</t>
  </si>
  <si>
    <t>Liczba uczniów</t>
  </si>
  <si>
    <t>Liczba oddziałów</t>
  </si>
  <si>
    <t>Legenda:</t>
  </si>
  <si>
    <t>MOW          w Trzebieży</t>
  </si>
  <si>
    <t>Szkoła/             placówka</t>
  </si>
  <si>
    <t>Liczba etatów kierowniczych stanowisk pedagogicznych</t>
  </si>
  <si>
    <t>Liczba etatów kierowniczych stanowisk niepedagogicznych</t>
  </si>
  <si>
    <t>III. PRACOWNICY SZKÓŁ I PLACÓWEK</t>
  </si>
  <si>
    <t xml:space="preserve"> Szkoła/placówka</t>
  </si>
  <si>
    <t xml:space="preserve">Zespół Szkół w Policach – Zespół Szkół  im. Ignacego Łukasiewicza, ul. Siedlecka 6, 72-010 Police, </t>
  </si>
  <si>
    <t>SOSW Nr 1 w Policach – Specjalny Ośrodek Szkolno-Wychowawczy Nr 1 dla Dzieci Niepełnosprawnych Ruchowo im. Marii  Grzegorzewskiej, ul. Korczaka 53, 72-010 Police,</t>
  </si>
  <si>
    <t xml:space="preserve">SOSW w Tanowie – Specjalny Ośrodek Szkolno-Wychowawczy im. Kawalerów Orderu Uśmiechu, ul. Leśna 91, 72-004 Tanowo, </t>
  </si>
  <si>
    <t>MOW w Trzebieży – Młodzieżowy Ośrodek Wychowawczy, ul. WOP 10, 72-020 Trzebież,</t>
  </si>
  <si>
    <t>Liczba etatów</t>
  </si>
  <si>
    <t>Liczba etatów pracowników administracji</t>
  </si>
  <si>
    <t>Liczba etatów pracowników obsługi</t>
  </si>
  <si>
    <t>Typ szkoły/placówki</t>
  </si>
  <si>
    <t>Doradca  zaw., socjolog</t>
  </si>
  <si>
    <t>Poradnia PP w Policach</t>
  </si>
  <si>
    <t>Poradnia PP w Policach – Poradnia Psychologiczno-Pedagogiczna, ul. Korczaka 27, 72-010 Police,</t>
  </si>
  <si>
    <t>Liczba  godzin</t>
  </si>
  <si>
    <t>Liczba godzin</t>
  </si>
  <si>
    <t>Załącznik</t>
  </si>
  <si>
    <t>Poradnia Psychologiczno-Pedagogiczna w Policach</t>
  </si>
  <si>
    <t>II. Inni pracownicy</t>
  </si>
  <si>
    <t>Etaty</t>
  </si>
  <si>
    <t>Lekarz psychiatra</t>
  </si>
  <si>
    <t>Lekarz neurolog</t>
  </si>
  <si>
    <t>Lekarz medycyny społecznej</t>
  </si>
  <si>
    <t>Rehabilitant</t>
  </si>
  <si>
    <t>Kadra kierownicza, pracownicy administracji i obsługi</t>
  </si>
  <si>
    <t>Pracownicy wspomagania dydaktycznego</t>
  </si>
  <si>
    <t>Przedszkole Specjalne</t>
  </si>
  <si>
    <t>Liczba wychowanków</t>
  </si>
  <si>
    <t>Grupy i wychowankowie</t>
  </si>
  <si>
    <t>Grupy wych.</t>
  </si>
  <si>
    <t>Przedszkole</t>
  </si>
  <si>
    <t xml:space="preserve">SP Specjalna </t>
  </si>
  <si>
    <t>Gimnazjum Specjalne</t>
  </si>
  <si>
    <t>Liceum Ogólnokształcące Nr II</t>
  </si>
  <si>
    <t>Pracownicy służby zdrowia/inni specjaliści</t>
  </si>
  <si>
    <t>1.</t>
  </si>
  <si>
    <t>2.</t>
  </si>
  <si>
    <t>3.</t>
  </si>
  <si>
    <t>4.</t>
  </si>
  <si>
    <t>Liczba etatów wspomagania dydaktycznego (pedagog, psycholog, logopeda, bibliotekarz, doradca zaw., socjolog)</t>
  </si>
  <si>
    <t>Razem (6+7+8)</t>
  </si>
  <si>
    <t>Policealna Szkoła Specjalna</t>
  </si>
  <si>
    <t>Liczba grup weekendowych</t>
  </si>
  <si>
    <t>Propozycje szkół i placówek na rok szkolny 2015/2016</t>
  </si>
  <si>
    <t xml:space="preserve"> Plan zadań rzeczowych szkół i placówek na rok szkolny 2015/2016</t>
  </si>
  <si>
    <t>Rok szkolny              2014/2015</t>
  </si>
  <si>
    <t>Propozycje szkół                       i placówek               na rok              szkolny 2015/2016</t>
  </si>
  <si>
    <t>Plan zadań rzeczowych szkół                       i placówek              na rok szkolny 2015/2016</t>
  </si>
  <si>
    <t>Propozycje szkół                       i placówek               na rok szkolny 2015/2016</t>
  </si>
  <si>
    <t>Rok szkolny       2014/2015</t>
  </si>
  <si>
    <t>Propozycje szkół                       i placówek               na rok           szkolny 2015/2016</t>
  </si>
  <si>
    <t>Rok szkolny                      2014/2015</t>
  </si>
  <si>
    <t>Propozycja na rok szkolny 2015/2016</t>
  </si>
  <si>
    <t>Plan zadań rzeczowych             na rok szkolny 2015/2016</t>
  </si>
  <si>
    <t xml:space="preserve"> PLAN ZADAŃ RZECZOWYCH  SZKÓŁ I PLACÓWEK PROWADZONYCH PRZEZ POWIAT POLICKI NA ROK SZKOLNY 2015/2016</t>
  </si>
  <si>
    <t>Rok szkolny 2014/2015 (stan na styczeń 2015)</t>
  </si>
  <si>
    <t>I. PLACÓWKI/SZKOŁY</t>
  </si>
  <si>
    <t>II. INTERNAT/GRUPY WYCHOWAWCZE</t>
  </si>
  <si>
    <t>Plan zadań rzeczowych szkół                       i placówek na rok szkolny 2015/2016</t>
  </si>
  <si>
    <t>I. Liczba godzin wczesnego wspomagania rozwoju dziecka</t>
  </si>
  <si>
    <t>1 raz w miesiącu 2 godz.</t>
  </si>
  <si>
    <t>2 razy w miesiącu po 2 godz.</t>
  </si>
  <si>
    <t>0*</t>
  </si>
  <si>
    <t>*oddziały łączone</t>
  </si>
  <si>
    <t>Liczba godzin      sob.-niedz.</t>
  </si>
  <si>
    <t>Razem (12+13+14)</t>
  </si>
  <si>
    <t>320*</t>
  </si>
  <si>
    <t>320**</t>
  </si>
  <si>
    <t>7 godz. w tygodniu</t>
  </si>
  <si>
    <t>2 godz. w tygodniu</t>
  </si>
  <si>
    <t>Szkoła Policealna</t>
  </si>
  <si>
    <t>Zespół Szkół                          w Policach</t>
  </si>
  <si>
    <t>*liczba dzieci objętych zajęciami WWR-61, ** liczba dzieci objętych zajęciami WWR-44</t>
  </si>
  <si>
    <t>do uchwały Nr 80/2015</t>
  </si>
  <si>
    <t>z dnia 25 marca 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</si>
</sst>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11"/>
      <color indexed="8"/>
      <name val="Czcionka tekstu podstawowego"/>
      <family val="2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1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24" borderId="0" xfId="0" applyFont="1" applyFill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20" borderId="13" xfId="0" applyFont="1" applyFill="1" applyBorder="1" applyAlignment="1">
      <alignment horizontal="center" vertical="center" textRotation="90" wrapText="1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3" fillId="20" borderId="17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left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15" fillId="0" borderId="0" xfId="0" applyFont="1" applyBorder="1" applyAlignment="1">
      <alignment horizontal="center" vertical="top"/>
    </xf>
    <xf numFmtId="0" fontId="4" fillId="0" borderId="18" xfId="0" applyFont="1" applyFill="1" applyBorder="1" applyAlignment="1">
      <alignment/>
    </xf>
    <xf numFmtId="0" fontId="4" fillId="10" borderId="19" xfId="0" applyFont="1" applyFill="1" applyBorder="1" applyAlignment="1">
      <alignment horizontal="right"/>
    </xf>
    <xf numFmtId="0" fontId="8" fillId="10" borderId="19" xfId="0" applyFont="1" applyFill="1" applyBorder="1" applyAlignment="1">
      <alignment horizontal="right"/>
    </xf>
    <xf numFmtId="0" fontId="4" fillId="10" borderId="10" xfId="0" applyFont="1" applyFill="1" applyBorder="1" applyAlignment="1">
      <alignment horizontal="right"/>
    </xf>
    <xf numFmtId="0" fontId="4" fillId="10" borderId="11" xfId="0" applyFont="1" applyFill="1" applyBorder="1" applyAlignment="1">
      <alignment horizontal="right"/>
    </xf>
    <xf numFmtId="0" fontId="8" fillId="10" borderId="20" xfId="0" applyFont="1" applyFill="1" applyBorder="1" applyAlignment="1">
      <alignment horizontal="right"/>
    </xf>
    <xf numFmtId="0" fontId="4" fillId="10" borderId="21" xfId="0" applyFont="1" applyFill="1" applyBorder="1" applyAlignment="1">
      <alignment horizontal="right"/>
    </xf>
    <xf numFmtId="0" fontId="4" fillId="10" borderId="22" xfId="0" applyFont="1" applyFill="1" applyBorder="1" applyAlignment="1">
      <alignment horizontal="right"/>
    </xf>
    <xf numFmtId="0" fontId="3" fillId="2" borderId="23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4" fillId="2" borderId="22" xfId="0" applyFont="1" applyFill="1" applyBorder="1" applyAlignment="1">
      <alignment horizontal="right"/>
    </xf>
    <xf numFmtId="0" fontId="9" fillId="2" borderId="2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10" borderId="21" xfId="0" applyFont="1" applyFill="1" applyBorder="1" applyAlignment="1">
      <alignment/>
    </xf>
    <xf numFmtId="0" fontId="4" fillId="10" borderId="10" xfId="0" applyFont="1" applyFill="1" applyBorder="1" applyAlignment="1">
      <alignment/>
    </xf>
    <xf numFmtId="0" fontId="4" fillId="10" borderId="22" xfId="0" applyFont="1" applyFill="1" applyBorder="1" applyAlignment="1">
      <alignment/>
    </xf>
    <xf numFmtId="0" fontId="4" fillId="10" borderId="13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3" fillId="20" borderId="23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right" vertical="center"/>
    </xf>
    <xf numFmtId="0" fontId="4" fillId="2" borderId="24" xfId="0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2" borderId="19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0" borderId="25" xfId="0" applyFont="1" applyFill="1" applyBorder="1" applyAlignment="1">
      <alignment horizontal="right"/>
    </xf>
    <xf numFmtId="0" fontId="4" fillId="20" borderId="26" xfId="0" applyFont="1" applyFill="1" applyBorder="1" applyAlignment="1">
      <alignment horizontal="right"/>
    </xf>
    <xf numFmtId="0" fontId="4" fillId="20" borderId="27" xfId="0" applyFont="1" applyFill="1" applyBorder="1" applyAlignment="1">
      <alignment horizontal="right"/>
    </xf>
    <xf numFmtId="0" fontId="5" fillId="24" borderId="0" xfId="0" applyFont="1" applyFill="1" applyBorder="1" applyAlignment="1">
      <alignment/>
    </xf>
    <xf numFmtId="0" fontId="9" fillId="10" borderId="21" xfId="0" applyFont="1" applyFill="1" applyBorder="1" applyAlignment="1">
      <alignment horizontal="right"/>
    </xf>
    <xf numFmtId="0" fontId="8" fillId="22" borderId="23" xfId="0" applyFont="1" applyFill="1" applyBorder="1" applyAlignment="1">
      <alignment horizontal="right"/>
    </xf>
    <xf numFmtId="0" fontId="8" fillId="22" borderId="28" xfId="0" applyFont="1" applyFill="1" applyBorder="1" applyAlignment="1">
      <alignment horizontal="right"/>
    </xf>
    <xf numFmtId="0" fontId="8" fillId="22" borderId="29" xfId="0" applyFont="1" applyFill="1" applyBorder="1" applyAlignment="1">
      <alignment horizontal="right"/>
    </xf>
    <xf numFmtId="0" fontId="8" fillId="22" borderId="30" xfId="0" applyFont="1" applyFill="1" applyBorder="1" applyAlignment="1">
      <alignment horizontal="right"/>
    </xf>
    <xf numFmtId="0" fontId="8" fillId="22" borderId="28" xfId="0" applyFont="1" applyFill="1" applyBorder="1" applyAlignment="1">
      <alignment/>
    </xf>
    <xf numFmtId="0" fontId="8" fillId="22" borderId="23" xfId="0" applyFont="1" applyFill="1" applyBorder="1" applyAlignment="1">
      <alignment/>
    </xf>
    <xf numFmtId="0" fontId="8" fillId="22" borderId="31" xfId="0" applyFont="1" applyFill="1" applyBorder="1" applyAlignment="1">
      <alignment horizontal="right"/>
    </xf>
    <xf numFmtId="0" fontId="4" fillId="20" borderId="21" xfId="0" applyFont="1" applyFill="1" applyBorder="1" applyAlignment="1">
      <alignment/>
    </xf>
    <xf numFmtId="0" fontId="4" fillId="20" borderId="21" xfId="0" applyFont="1" applyFill="1" applyBorder="1" applyAlignment="1">
      <alignment horizontal="right"/>
    </xf>
    <xf numFmtId="0" fontId="4" fillId="20" borderId="10" xfId="0" applyFont="1" applyFill="1" applyBorder="1" applyAlignment="1">
      <alignment/>
    </xf>
    <xf numFmtId="0" fontId="4" fillId="20" borderId="10" xfId="0" applyFont="1" applyFill="1" applyBorder="1" applyAlignment="1">
      <alignment horizontal="right"/>
    </xf>
    <xf numFmtId="0" fontId="4" fillId="20" borderId="22" xfId="0" applyFont="1" applyFill="1" applyBorder="1" applyAlignment="1">
      <alignment/>
    </xf>
    <xf numFmtId="0" fontId="4" fillId="20" borderId="22" xfId="0" applyFont="1" applyFill="1" applyBorder="1" applyAlignment="1">
      <alignment horizontal="right"/>
    </xf>
    <xf numFmtId="0" fontId="4" fillId="20" borderId="19" xfId="0" applyFont="1" applyFill="1" applyBorder="1" applyAlignment="1">
      <alignment/>
    </xf>
    <xf numFmtId="0" fontId="4" fillId="20" borderId="25" xfId="0" applyFont="1" applyFill="1" applyBorder="1" applyAlignment="1">
      <alignment/>
    </xf>
    <xf numFmtId="0" fontId="4" fillId="20" borderId="26" xfId="0" applyFont="1" applyFill="1" applyBorder="1" applyAlignment="1">
      <alignment/>
    </xf>
    <xf numFmtId="0" fontId="4" fillId="20" borderId="10" xfId="0" applyFont="1" applyFill="1" applyBorder="1" applyAlignment="1">
      <alignment/>
    </xf>
    <xf numFmtId="0" fontId="4" fillId="20" borderId="27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4" fillId="20" borderId="0" xfId="0" applyFont="1" applyFill="1" applyAlignment="1">
      <alignment horizontal="center"/>
    </xf>
    <xf numFmtId="0" fontId="4" fillId="20" borderId="0" xfId="0" applyFont="1" applyFill="1" applyAlignment="1">
      <alignment/>
    </xf>
    <xf numFmtId="0" fontId="5" fillId="20" borderId="19" xfId="0" applyFont="1" applyFill="1" applyBorder="1" applyAlignment="1">
      <alignment horizontal="center"/>
    </xf>
    <xf numFmtId="0" fontId="5" fillId="20" borderId="10" xfId="0" applyFont="1" applyFill="1" applyBorder="1" applyAlignment="1">
      <alignment horizontal="center"/>
    </xf>
    <xf numFmtId="0" fontId="5" fillId="20" borderId="32" xfId="0" applyFont="1" applyFill="1" applyBorder="1" applyAlignment="1">
      <alignment horizontal="center" vertical="center"/>
    </xf>
    <xf numFmtId="0" fontId="5" fillId="20" borderId="11" xfId="0" applyFont="1" applyFill="1" applyBorder="1" applyAlignment="1">
      <alignment horizontal="center"/>
    </xf>
    <xf numFmtId="0" fontId="4" fillId="21" borderId="21" xfId="0" applyFont="1" applyFill="1" applyBorder="1" applyAlignment="1">
      <alignment horizontal="right"/>
    </xf>
    <xf numFmtId="0" fontId="4" fillId="21" borderId="10" xfId="0" applyFont="1" applyFill="1" applyBorder="1" applyAlignment="1">
      <alignment horizontal="right"/>
    </xf>
    <xf numFmtId="0" fontId="4" fillId="21" borderId="11" xfId="0" applyFont="1" applyFill="1" applyBorder="1" applyAlignment="1">
      <alignment horizontal="right"/>
    </xf>
    <xf numFmtId="0" fontId="4" fillId="21" borderId="22" xfId="0" applyFont="1" applyFill="1" applyBorder="1" applyAlignment="1">
      <alignment horizontal="right"/>
    </xf>
    <xf numFmtId="0" fontId="4" fillId="21" borderId="14" xfId="0" applyFont="1" applyFill="1" applyBorder="1" applyAlignment="1">
      <alignment horizontal="right"/>
    </xf>
    <xf numFmtId="0" fontId="4" fillId="21" borderId="24" xfId="0" applyFont="1" applyFill="1" applyBorder="1" applyAlignment="1">
      <alignment horizontal="right"/>
    </xf>
    <xf numFmtId="0" fontId="4" fillId="21" borderId="16" xfId="0" applyFont="1" applyFill="1" applyBorder="1" applyAlignment="1">
      <alignment horizontal="right"/>
    </xf>
    <xf numFmtId="0" fontId="4" fillId="21" borderId="33" xfId="0" applyFont="1" applyFill="1" applyBorder="1" applyAlignment="1">
      <alignment horizontal="right"/>
    </xf>
    <xf numFmtId="0" fontId="4" fillId="21" borderId="15" xfId="0" applyFont="1" applyFill="1" applyBorder="1" applyAlignment="1">
      <alignment horizontal="right"/>
    </xf>
    <xf numFmtId="0" fontId="4" fillId="21" borderId="34" xfId="0" applyFont="1" applyFill="1" applyBorder="1" applyAlignment="1">
      <alignment horizontal="right"/>
    </xf>
    <xf numFmtId="0" fontId="4" fillId="21" borderId="35" xfId="0" applyFont="1" applyFill="1" applyBorder="1" applyAlignment="1">
      <alignment horizontal="right"/>
    </xf>
    <xf numFmtId="0" fontId="4" fillId="21" borderId="10" xfId="0" applyFont="1" applyFill="1" applyBorder="1" applyAlignment="1">
      <alignment horizontal="right" vertical="center"/>
    </xf>
    <xf numFmtId="0" fontId="4" fillId="24" borderId="23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/>
    </xf>
    <xf numFmtId="0" fontId="4" fillId="2" borderId="10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/>
    </xf>
    <xf numFmtId="0" fontId="4" fillId="2" borderId="10" xfId="0" applyFont="1" applyFill="1" applyBorder="1" applyAlignment="1">
      <alignment vertical="center"/>
    </xf>
    <xf numFmtId="0" fontId="4" fillId="2" borderId="22" xfId="0" applyFont="1" applyFill="1" applyBorder="1" applyAlignment="1">
      <alignment/>
    </xf>
    <xf numFmtId="0" fontId="4" fillId="24" borderId="3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/>
    </xf>
    <xf numFmtId="0" fontId="4" fillId="10" borderId="14" xfId="0" applyFont="1" applyFill="1" applyBorder="1" applyAlignment="1">
      <alignment horizontal="right"/>
    </xf>
    <xf numFmtId="0" fontId="4" fillId="10" borderId="18" xfId="0" applyFont="1" applyFill="1" applyBorder="1" applyAlignment="1">
      <alignment horizontal="right"/>
    </xf>
    <xf numFmtId="0" fontId="4" fillId="10" borderId="16" xfId="0" applyFont="1" applyFill="1" applyBorder="1" applyAlignment="1">
      <alignment horizontal="right"/>
    </xf>
    <xf numFmtId="0" fontId="4" fillId="10" borderId="38" xfId="0" applyFont="1" applyFill="1" applyBorder="1" applyAlignment="1">
      <alignment horizontal="right"/>
    </xf>
    <xf numFmtId="0" fontId="4" fillId="10" borderId="34" xfId="0" applyFont="1" applyFill="1" applyBorder="1" applyAlignment="1">
      <alignment horizontal="right"/>
    </xf>
    <xf numFmtId="0" fontId="4" fillId="10" borderId="20" xfId="0" applyFont="1" applyFill="1" applyBorder="1" applyAlignment="1">
      <alignment horizontal="right"/>
    </xf>
    <xf numFmtId="0" fontId="4" fillId="10" borderId="36" xfId="0" applyFont="1" applyFill="1" applyBorder="1" applyAlignment="1">
      <alignment horizontal="right"/>
    </xf>
    <xf numFmtId="0" fontId="4" fillId="10" borderId="10" xfId="0" applyFont="1" applyFill="1" applyBorder="1" applyAlignment="1">
      <alignment horizontal="right" vertical="center"/>
    </xf>
    <xf numFmtId="0" fontId="7" fillId="9" borderId="37" xfId="0" applyFont="1" applyFill="1" applyBorder="1" applyAlignment="1">
      <alignment horizontal="right"/>
    </xf>
    <xf numFmtId="0" fontId="7" fillId="9" borderId="17" xfId="0" applyFont="1" applyFill="1" applyBorder="1" applyAlignment="1">
      <alignment/>
    </xf>
    <xf numFmtId="0" fontId="7" fillId="9" borderId="37" xfId="0" applyFont="1" applyFill="1" applyBorder="1" applyAlignment="1">
      <alignment/>
    </xf>
    <xf numFmtId="0" fontId="7" fillId="9" borderId="23" xfId="0" applyFont="1" applyFill="1" applyBorder="1" applyAlignment="1">
      <alignment horizontal="right"/>
    </xf>
    <xf numFmtId="0" fontId="4" fillId="24" borderId="19" xfId="0" applyFont="1" applyFill="1" applyBorder="1" applyAlignment="1">
      <alignment/>
    </xf>
    <xf numFmtId="0" fontId="3" fillId="21" borderId="23" xfId="0" applyFont="1" applyFill="1" applyBorder="1" applyAlignment="1">
      <alignment horizontal="center" vertical="center" wrapText="1"/>
    </xf>
    <xf numFmtId="0" fontId="9" fillId="21" borderId="24" xfId="0" applyFont="1" applyFill="1" applyBorder="1" applyAlignment="1">
      <alignment horizontal="right"/>
    </xf>
    <xf numFmtId="0" fontId="4" fillId="21" borderId="21" xfId="0" applyFont="1" applyFill="1" applyBorder="1" applyAlignment="1">
      <alignment/>
    </xf>
    <xf numFmtId="0" fontId="4" fillId="21" borderId="10" xfId="0" applyFont="1" applyFill="1" applyBorder="1" applyAlignment="1">
      <alignment/>
    </xf>
    <xf numFmtId="0" fontId="4" fillId="21" borderId="22" xfId="0" applyFont="1" applyFill="1" applyBorder="1" applyAlignment="1">
      <alignment/>
    </xf>
    <xf numFmtId="0" fontId="8" fillId="9" borderId="23" xfId="0" applyFont="1" applyFill="1" applyBorder="1" applyAlignment="1">
      <alignment horizontal="right"/>
    </xf>
    <xf numFmtId="0" fontId="8" fillId="9" borderId="13" xfId="0" applyFont="1" applyFill="1" applyBorder="1" applyAlignment="1">
      <alignment/>
    </xf>
    <xf numFmtId="0" fontId="8" fillId="9" borderId="23" xfId="0" applyFont="1" applyFill="1" applyBorder="1" applyAlignment="1">
      <alignment/>
    </xf>
    <xf numFmtId="0" fontId="8" fillId="9" borderId="39" xfId="0" applyFont="1" applyFill="1" applyBorder="1" applyAlignment="1">
      <alignment horizontal="right"/>
    </xf>
    <xf numFmtId="0" fontId="8" fillId="9" borderId="23" xfId="0" applyFont="1" applyFill="1" applyBorder="1" applyAlignment="1">
      <alignment/>
    </xf>
    <xf numFmtId="0" fontId="8" fillId="9" borderId="39" xfId="0" applyFont="1" applyFill="1" applyBorder="1" applyAlignment="1">
      <alignment/>
    </xf>
    <xf numFmtId="0" fontId="8" fillId="9" borderId="30" xfId="0" applyFont="1" applyFill="1" applyBorder="1" applyAlignment="1">
      <alignment horizontal="right"/>
    </xf>
    <xf numFmtId="0" fontId="8" fillId="22" borderId="37" xfId="0" applyFont="1" applyFill="1" applyBorder="1" applyAlignment="1">
      <alignment horizontal="right"/>
    </xf>
    <xf numFmtId="0" fontId="8" fillId="22" borderId="13" xfId="0" applyFont="1" applyFill="1" applyBorder="1" applyAlignment="1">
      <alignment horizontal="right"/>
    </xf>
    <xf numFmtId="0" fontId="8" fillId="22" borderId="23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8" fillId="21" borderId="21" xfId="0" applyFont="1" applyFill="1" applyBorder="1" applyAlignment="1">
      <alignment horizontal="right"/>
    </xf>
    <xf numFmtId="0" fontId="8" fillId="21" borderId="19" xfId="0" applyFont="1" applyFill="1" applyBorder="1" applyAlignment="1">
      <alignment horizontal="right"/>
    </xf>
    <xf numFmtId="0" fontId="8" fillId="21" borderId="13" xfId="0" applyFont="1" applyFill="1" applyBorder="1" applyAlignment="1">
      <alignment horizontal="right"/>
    </xf>
    <xf numFmtId="0" fontId="9" fillId="21" borderId="19" xfId="0" applyFont="1" applyFill="1" applyBorder="1" applyAlignment="1">
      <alignment horizontal="right"/>
    </xf>
    <xf numFmtId="0" fontId="9" fillId="21" borderId="10" xfId="0" applyFont="1" applyFill="1" applyBorder="1" applyAlignment="1">
      <alignment horizontal="right"/>
    </xf>
    <xf numFmtId="0" fontId="9" fillId="21" borderId="11" xfId="0" applyFont="1" applyFill="1" applyBorder="1" applyAlignment="1">
      <alignment horizontal="right"/>
    </xf>
    <xf numFmtId="0" fontId="4" fillId="20" borderId="19" xfId="0" applyFont="1" applyFill="1" applyBorder="1" applyAlignment="1">
      <alignment horizontal="right"/>
    </xf>
    <xf numFmtId="0" fontId="4" fillId="20" borderId="11" xfId="0" applyFont="1" applyFill="1" applyBorder="1" applyAlignment="1">
      <alignment horizontal="right"/>
    </xf>
    <xf numFmtId="0" fontId="9" fillId="20" borderId="19" xfId="0" applyFont="1" applyFill="1" applyBorder="1" applyAlignment="1">
      <alignment horizontal="right"/>
    </xf>
    <xf numFmtId="0" fontId="9" fillId="20" borderId="10" xfId="0" applyFont="1" applyFill="1" applyBorder="1" applyAlignment="1">
      <alignment horizontal="right"/>
    </xf>
    <xf numFmtId="0" fontId="9" fillId="20" borderId="11" xfId="0" applyFont="1" applyFill="1" applyBorder="1" applyAlignment="1">
      <alignment horizontal="right"/>
    </xf>
    <xf numFmtId="0" fontId="4" fillId="2" borderId="15" xfId="0" applyFont="1" applyFill="1" applyBorder="1" applyAlignment="1">
      <alignment/>
    </xf>
    <xf numFmtId="0" fontId="4" fillId="2" borderId="35" xfId="0" applyFont="1" applyFill="1" applyBorder="1" applyAlignment="1">
      <alignment/>
    </xf>
    <xf numFmtId="0" fontId="4" fillId="21" borderId="16" xfId="0" applyFont="1" applyFill="1" applyBorder="1" applyAlignment="1">
      <alignment/>
    </xf>
    <xf numFmtId="0" fontId="4" fillId="21" borderId="34" xfId="0" applyFont="1" applyFill="1" applyBorder="1" applyAlignment="1">
      <alignment/>
    </xf>
    <xf numFmtId="0" fontId="9" fillId="2" borderId="24" xfId="0" applyFont="1" applyFill="1" applyBorder="1" applyAlignment="1">
      <alignment/>
    </xf>
    <xf numFmtId="0" fontId="4" fillId="21" borderId="14" xfId="0" applyFont="1" applyFill="1" applyBorder="1" applyAlignment="1">
      <alignment/>
    </xf>
    <xf numFmtId="0" fontId="5" fillId="20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right"/>
    </xf>
    <xf numFmtId="0" fontId="4" fillId="10" borderId="13" xfId="0" applyFont="1" applyFill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right" vertical="center"/>
    </xf>
    <xf numFmtId="0" fontId="8" fillId="2" borderId="37" xfId="0" applyFont="1" applyFill="1" applyBorder="1" applyAlignment="1">
      <alignment horizontal="right" vertical="center"/>
    </xf>
    <xf numFmtId="0" fontId="8" fillId="2" borderId="24" xfId="0" applyFont="1" applyFill="1" applyBorder="1" applyAlignment="1">
      <alignment horizontal="right" vertical="center"/>
    </xf>
    <xf numFmtId="0" fontId="8" fillId="2" borderId="15" xfId="0" applyFont="1" applyFill="1" applyBorder="1" applyAlignment="1">
      <alignment horizontal="right" vertical="center"/>
    </xf>
    <xf numFmtId="0" fontId="8" fillId="2" borderId="40" xfId="0" applyFont="1" applyFill="1" applyBorder="1" applyAlignment="1">
      <alignment horizontal="right" vertical="center"/>
    </xf>
    <xf numFmtId="0" fontId="5" fillId="20" borderId="23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 wrapText="1"/>
    </xf>
    <xf numFmtId="0" fontId="5" fillId="20" borderId="20" xfId="0" applyFont="1" applyFill="1" applyBorder="1" applyAlignment="1">
      <alignment horizontal="center" vertical="center" wrapText="1"/>
    </xf>
    <xf numFmtId="0" fontId="5" fillId="20" borderId="33" xfId="0" applyFont="1" applyFill="1" applyBorder="1" applyAlignment="1">
      <alignment horizontal="center" vertical="center" wrapText="1"/>
    </xf>
    <xf numFmtId="0" fontId="10" fillId="25" borderId="23" xfId="0" applyFont="1" applyFill="1" applyBorder="1" applyAlignment="1">
      <alignment horizontal="center" vertical="center"/>
    </xf>
    <xf numFmtId="0" fontId="10" fillId="25" borderId="39" xfId="0" applyFont="1" applyFill="1" applyBorder="1" applyAlignment="1">
      <alignment horizontal="center" vertical="center"/>
    </xf>
    <xf numFmtId="0" fontId="10" fillId="25" borderId="23" xfId="0" applyFont="1" applyFill="1" applyBorder="1" applyAlignment="1">
      <alignment horizontal="center"/>
    </xf>
    <xf numFmtId="0" fontId="10" fillId="25" borderId="37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0" fillId="25" borderId="13" xfId="0" applyFont="1" applyFill="1" applyBorder="1" applyAlignment="1">
      <alignment horizontal="center"/>
    </xf>
    <xf numFmtId="0" fontId="5" fillId="25" borderId="23" xfId="0" applyFont="1" applyFill="1" applyBorder="1" applyAlignment="1">
      <alignment horizontal="center"/>
    </xf>
    <xf numFmtId="0" fontId="10" fillId="25" borderId="23" xfId="0" applyFont="1" applyFill="1" applyBorder="1" applyAlignment="1">
      <alignment horizontal="center" vertical="center" wrapText="1"/>
    </xf>
    <xf numFmtId="0" fontId="10" fillId="25" borderId="41" xfId="0" applyFont="1" applyFill="1" applyBorder="1" applyAlignment="1">
      <alignment horizontal="center"/>
    </xf>
    <xf numFmtId="0" fontId="5" fillId="20" borderId="21" xfId="0" applyFont="1" applyFill="1" applyBorder="1" applyAlignment="1">
      <alignment horizontal="center"/>
    </xf>
    <xf numFmtId="0" fontId="5" fillId="20" borderId="22" xfId="0" applyFont="1" applyFill="1" applyBorder="1" applyAlignment="1">
      <alignment horizontal="center"/>
    </xf>
    <xf numFmtId="0" fontId="5" fillId="20" borderId="21" xfId="0" applyFont="1" applyFill="1" applyBorder="1" applyAlignment="1">
      <alignment horizontal="center" vertical="top" wrapText="1"/>
    </xf>
    <xf numFmtId="0" fontId="5" fillId="20" borderId="10" xfId="0" applyFont="1" applyFill="1" applyBorder="1" applyAlignment="1">
      <alignment horizontal="center" vertical="top" wrapText="1"/>
    </xf>
    <xf numFmtId="0" fontId="5" fillId="20" borderId="19" xfId="0" applyFont="1" applyFill="1" applyBorder="1" applyAlignment="1">
      <alignment horizontal="center" vertical="top" wrapText="1"/>
    </xf>
    <xf numFmtId="0" fontId="5" fillId="20" borderId="22" xfId="0" applyFont="1" applyFill="1" applyBorder="1" applyAlignment="1">
      <alignment horizontal="center" vertical="top" wrapText="1"/>
    </xf>
    <xf numFmtId="0" fontId="8" fillId="20" borderId="41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right"/>
    </xf>
    <xf numFmtId="0" fontId="13" fillId="24" borderId="0" xfId="0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3" fillId="20" borderId="30" xfId="0" applyFont="1" applyFill="1" applyBorder="1" applyAlignment="1">
      <alignment horizontal="center" vertical="center" textRotation="90" wrapText="1"/>
    </xf>
    <xf numFmtId="0" fontId="3" fillId="20" borderId="30" xfId="0" applyFont="1" applyFill="1" applyBorder="1" applyAlignment="1">
      <alignment horizontal="center" vertical="center" wrapText="1"/>
    </xf>
    <xf numFmtId="0" fontId="16" fillId="25" borderId="23" xfId="0" applyFont="1" applyFill="1" applyBorder="1" applyAlignment="1">
      <alignment horizontal="center"/>
    </xf>
    <xf numFmtId="0" fontId="10" fillId="25" borderId="36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right"/>
    </xf>
    <xf numFmtId="0" fontId="8" fillId="2" borderId="15" xfId="0" applyFont="1" applyFill="1" applyBorder="1" applyAlignment="1">
      <alignment horizontal="right"/>
    </xf>
    <xf numFmtId="0" fontId="10" fillId="25" borderId="12" xfId="0" applyFont="1" applyFill="1" applyBorder="1" applyAlignment="1">
      <alignment horizontal="center"/>
    </xf>
    <xf numFmtId="0" fontId="10" fillId="25" borderId="42" xfId="0" applyFont="1" applyFill="1" applyBorder="1" applyAlignment="1">
      <alignment horizontal="center"/>
    </xf>
    <xf numFmtId="0" fontId="4" fillId="10" borderId="24" xfId="0" applyFont="1" applyFill="1" applyBorder="1" applyAlignment="1">
      <alignment horizontal="right"/>
    </xf>
    <xf numFmtId="0" fontId="4" fillId="10" borderId="15" xfId="0" applyFont="1" applyFill="1" applyBorder="1" applyAlignment="1">
      <alignment horizontal="right"/>
    </xf>
    <xf numFmtId="0" fontId="4" fillId="10" borderId="35" xfId="0" applyFont="1" applyFill="1" applyBorder="1" applyAlignment="1">
      <alignment horizontal="right"/>
    </xf>
    <xf numFmtId="0" fontId="10" fillId="25" borderId="43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7" fillId="9" borderId="0" xfId="0" applyFont="1" applyFill="1" applyBorder="1" applyAlignment="1">
      <alignment/>
    </xf>
    <xf numFmtId="0" fontId="4" fillId="21" borderId="13" xfId="0" applyFont="1" applyFill="1" applyBorder="1" applyAlignment="1">
      <alignment horizontal="right"/>
    </xf>
    <xf numFmtId="0" fontId="4" fillId="21" borderId="0" xfId="0" applyFont="1" applyFill="1" applyBorder="1" applyAlignment="1">
      <alignment horizontal="right"/>
    </xf>
    <xf numFmtId="0" fontId="8" fillId="22" borderId="30" xfId="0" applyFont="1" applyFill="1" applyBorder="1" applyAlignment="1">
      <alignment vertical="center"/>
    </xf>
    <xf numFmtId="0" fontId="4" fillId="0" borderId="2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2" xfId="0" applyFont="1" applyBorder="1" applyAlignment="1">
      <alignment/>
    </xf>
    <xf numFmtId="0" fontId="4" fillId="2" borderId="34" xfId="0" applyFont="1" applyFill="1" applyBorder="1" applyAlignment="1">
      <alignment vertical="center"/>
    </xf>
    <xf numFmtId="0" fontId="8" fillId="22" borderId="31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left"/>
    </xf>
    <xf numFmtId="0" fontId="4" fillId="2" borderId="15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0" fontId="4" fillId="2" borderId="35" xfId="0" applyFont="1" applyFill="1" applyBorder="1" applyAlignment="1">
      <alignment horizontal="right" vertical="center"/>
    </xf>
    <xf numFmtId="0" fontId="4" fillId="2" borderId="34" xfId="0" applyFont="1" applyFill="1" applyBorder="1" applyAlignment="1">
      <alignment horizontal="right" vertical="center"/>
    </xf>
    <xf numFmtId="0" fontId="8" fillId="22" borderId="31" xfId="0" applyFont="1" applyFill="1" applyBorder="1" applyAlignment="1">
      <alignment horizontal="right" vertical="center"/>
    </xf>
    <xf numFmtId="0" fontId="8" fillId="22" borderId="30" xfId="0" applyFont="1" applyFill="1" applyBorder="1" applyAlignment="1">
      <alignment horizontal="right" vertical="center"/>
    </xf>
    <xf numFmtId="0" fontId="7" fillId="9" borderId="31" xfId="0" applyFont="1" applyFill="1" applyBorder="1" applyAlignment="1">
      <alignment horizontal="right"/>
    </xf>
    <xf numFmtId="0" fontId="7" fillId="9" borderId="30" xfId="0" applyFont="1" applyFill="1" applyBorder="1" applyAlignment="1">
      <alignment horizontal="right"/>
    </xf>
    <xf numFmtId="0" fontId="8" fillId="22" borderId="31" xfId="0" applyFont="1" applyFill="1" applyBorder="1" applyAlignment="1">
      <alignment horizontal="right"/>
    </xf>
    <xf numFmtId="0" fontId="8" fillId="22" borderId="30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4" fillId="2" borderId="35" xfId="0" applyFont="1" applyFill="1" applyBorder="1" applyAlignment="1">
      <alignment horizontal="right"/>
    </xf>
    <xf numFmtId="0" fontId="4" fillId="2" borderId="34" xfId="0" applyFont="1" applyFill="1" applyBorder="1" applyAlignment="1">
      <alignment horizontal="right"/>
    </xf>
    <xf numFmtId="0" fontId="4" fillId="2" borderId="44" xfId="0" applyFont="1" applyFill="1" applyBorder="1" applyAlignment="1">
      <alignment horizontal="right"/>
    </xf>
    <xf numFmtId="0" fontId="0" fillId="2" borderId="45" xfId="0" applyFill="1" applyBorder="1" applyAlignment="1">
      <alignment horizontal="right"/>
    </xf>
    <xf numFmtId="0" fontId="4" fillId="2" borderId="46" xfId="0" applyFont="1" applyFill="1" applyBorder="1" applyAlignment="1">
      <alignment horizontal="right"/>
    </xf>
    <xf numFmtId="0" fontId="0" fillId="2" borderId="47" xfId="0" applyFill="1" applyBorder="1" applyAlignment="1">
      <alignment horizontal="right"/>
    </xf>
    <xf numFmtId="0" fontId="4" fillId="2" borderId="48" xfId="0" applyFont="1" applyFill="1" applyBorder="1" applyAlignment="1">
      <alignment/>
    </xf>
    <xf numFmtId="0" fontId="4" fillId="2" borderId="49" xfId="0" applyFont="1" applyFill="1" applyBorder="1" applyAlignment="1">
      <alignment/>
    </xf>
    <xf numFmtId="0" fontId="0" fillId="0" borderId="39" xfId="0" applyBorder="1" applyAlignment="1">
      <alignment horizontal="right"/>
    </xf>
    <xf numFmtId="0" fontId="0" fillId="0" borderId="30" xfId="0" applyBorder="1" applyAlignment="1">
      <alignment horizontal="right"/>
    </xf>
    <xf numFmtId="0" fontId="6" fillId="0" borderId="41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right"/>
    </xf>
    <xf numFmtId="0" fontId="4" fillId="2" borderId="30" xfId="0" applyFont="1" applyFill="1" applyBorder="1" applyAlignment="1">
      <alignment horizontal="right"/>
    </xf>
    <xf numFmtId="0" fontId="4" fillId="2" borderId="50" xfId="0" applyFont="1" applyFill="1" applyBorder="1" applyAlignment="1">
      <alignment horizontal="right"/>
    </xf>
    <xf numFmtId="0" fontId="4" fillId="2" borderId="51" xfId="0" applyFont="1" applyFill="1" applyBorder="1" applyAlignment="1">
      <alignment horizontal="right"/>
    </xf>
    <xf numFmtId="0" fontId="10" fillId="25" borderId="0" xfId="0" applyFont="1" applyFill="1" applyBorder="1" applyAlignment="1">
      <alignment horizontal="center"/>
    </xf>
    <xf numFmtId="0" fontId="13" fillId="25" borderId="0" xfId="0" applyFont="1" applyFill="1" applyBorder="1" applyAlignment="1">
      <alignment horizontal="center"/>
    </xf>
    <xf numFmtId="0" fontId="10" fillId="25" borderId="52" xfId="0" applyFont="1" applyFill="1" applyBorder="1" applyAlignment="1">
      <alignment horizontal="center"/>
    </xf>
    <xf numFmtId="0" fontId="13" fillId="25" borderId="53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" fillId="10" borderId="31" xfId="0" applyFont="1" applyFill="1" applyBorder="1" applyAlignment="1">
      <alignment horizontal="center" vertical="center"/>
    </xf>
    <xf numFmtId="0" fontId="1" fillId="10" borderId="39" xfId="0" applyFont="1" applyFill="1" applyBorder="1" applyAlignment="1">
      <alignment/>
    </xf>
    <xf numFmtId="0" fontId="1" fillId="10" borderId="30" xfId="0" applyFont="1" applyFill="1" applyBorder="1" applyAlignment="1">
      <alignment/>
    </xf>
    <xf numFmtId="0" fontId="2" fillId="21" borderId="31" xfId="0" applyFont="1" applyFill="1" applyBorder="1" applyAlignment="1">
      <alignment horizontal="center" vertical="center" wrapText="1"/>
    </xf>
    <xf numFmtId="0" fontId="2" fillId="21" borderId="39" xfId="0" applyFont="1" applyFill="1" applyBorder="1" applyAlignment="1">
      <alignment horizontal="center" vertical="center" wrapText="1"/>
    </xf>
    <xf numFmtId="0" fontId="2" fillId="21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20" borderId="31" xfId="0" applyFont="1" applyFill="1" applyBorder="1" applyAlignment="1">
      <alignment horizontal="center" vertical="center" wrapText="1"/>
    </xf>
    <xf numFmtId="0" fontId="4" fillId="20" borderId="30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4" fillId="20" borderId="29" xfId="0" applyFont="1" applyFill="1" applyBorder="1" applyAlignment="1">
      <alignment horizontal="center" vertical="center" wrapText="1"/>
    </xf>
    <xf numFmtId="0" fontId="4" fillId="20" borderId="56" xfId="0" applyFont="1" applyFill="1" applyBorder="1" applyAlignment="1">
      <alignment horizontal="center" vertical="center" wrapText="1"/>
    </xf>
    <xf numFmtId="0" fontId="0" fillId="20" borderId="57" xfId="0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8" fillId="0" borderId="4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4" fillId="2" borderId="24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right"/>
    </xf>
    <xf numFmtId="0" fontId="4" fillId="24" borderId="29" xfId="0" applyFont="1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22" borderId="30" xfId="0" applyFill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20" borderId="58" xfId="0" applyFont="1" applyFill="1" applyBorder="1" applyAlignment="1">
      <alignment horizontal="center" vertical="center"/>
    </xf>
    <xf numFmtId="0" fontId="5" fillId="20" borderId="59" xfId="0" applyFont="1" applyFill="1" applyBorder="1" applyAlignment="1">
      <alignment horizontal="center" vertical="center"/>
    </xf>
    <xf numFmtId="0" fontId="5" fillId="20" borderId="27" xfId="0" applyFont="1" applyFill="1" applyBorder="1" applyAlignment="1">
      <alignment horizontal="left"/>
    </xf>
    <xf numFmtId="0" fontId="5" fillId="20" borderId="38" xfId="0" applyFont="1" applyFill="1" applyBorder="1" applyAlignment="1">
      <alignment horizontal="left"/>
    </xf>
    <xf numFmtId="0" fontId="5" fillId="20" borderId="60" xfId="0" applyFont="1" applyFill="1" applyBorder="1" applyAlignment="1">
      <alignment horizontal="left" vertical="center"/>
    </xf>
    <xf numFmtId="0" fontId="5" fillId="20" borderId="50" xfId="0" applyFont="1" applyFill="1" applyBorder="1" applyAlignment="1">
      <alignment horizontal="left" vertical="center"/>
    </xf>
    <xf numFmtId="0" fontId="5" fillId="20" borderId="61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4" fillId="20" borderId="41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5" fillId="20" borderId="42" xfId="0" applyFont="1" applyFill="1" applyBorder="1" applyAlignment="1">
      <alignment horizontal="center" vertical="center"/>
    </xf>
    <xf numFmtId="0" fontId="5" fillId="20" borderId="43" xfId="0" applyFont="1" applyFill="1" applyBorder="1" applyAlignment="1">
      <alignment horizontal="center" vertical="center"/>
    </xf>
    <xf numFmtId="0" fontId="5" fillId="20" borderId="33" xfId="0" applyFont="1" applyFill="1" applyBorder="1" applyAlignment="1">
      <alignment horizontal="center" vertical="center"/>
    </xf>
    <xf numFmtId="0" fontId="5" fillId="20" borderId="18" xfId="0" applyFont="1" applyFill="1" applyBorder="1" applyAlignment="1">
      <alignment horizontal="center" vertical="center"/>
    </xf>
    <xf numFmtId="0" fontId="10" fillId="25" borderId="31" xfId="0" applyFont="1" applyFill="1" applyBorder="1" applyAlignment="1">
      <alignment horizontal="center"/>
    </xf>
    <xf numFmtId="0" fontId="10" fillId="25" borderId="30" xfId="0" applyFont="1" applyFill="1" applyBorder="1" applyAlignment="1">
      <alignment horizontal="center"/>
    </xf>
    <xf numFmtId="0" fontId="5" fillId="20" borderId="62" xfId="0" applyFont="1" applyFill="1" applyBorder="1" applyAlignment="1">
      <alignment horizontal="left"/>
    </xf>
    <xf numFmtId="0" fontId="5" fillId="20" borderId="14" xfId="0" applyFont="1" applyFill="1" applyBorder="1" applyAlignment="1">
      <alignment horizontal="left"/>
    </xf>
    <xf numFmtId="0" fontId="5" fillId="20" borderId="26" xfId="0" applyFont="1" applyFill="1" applyBorder="1" applyAlignment="1">
      <alignment horizontal="left"/>
    </xf>
    <xf numFmtId="0" fontId="5" fillId="20" borderId="16" xfId="0" applyFont="1" applyFill="1" applyBorder="1" applyAlignment="1">
      <alignment horizontal="left"/>
    </xf>
    <xf numFmtId="0" fontId="4" fillId="20" borderId="20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/>
    </xf>
    <xf numFmtId="0" fontId="6" fillId="22" borderId="31" xfId="0" applyFont="1" applyFill="1" applyBorder="1" applyAlignment="1">
      <alignment horizontal="right"/>
    </xf>
    <xf numFmtId="0" fontId="6" fillId="22" borderId="39" xfId="0" applyFont="1" applyFill="1" applyBorder="1" applyAlignment="1">
      <alignment horizontal="right"/>
    </xf>
    <xf numFmtId="0" fontId="6" fillId="22" borderId="30" xfId="0" applyFont="1" applyFill="1" applyBorder="1" applyAlignment="1">
      <alignment horizontal="right"/>
    </xf>
    <xf numFmtId="0" fontId="5" fillId="20" borderId="37" xfId="0" applyFont="1" applyFill="1" applyBorder="1" applyAlignment="1">
      <alignment horizontal="center" vertical="center"/>
    </xf>
    <xf numFmtId="0" fontId="5" fillId="20" borderId="36" xfId="0" applyFont="1" applyFill="1" applyBorder="1" applyAlignment="1">
      <alignment horizontal="center" vertical="center"/>
    </xf>
    <xf numFmtId="0" fontId="10" fillId="25" borderId="37" xfId="0" applyFont="1" applyFill="1" applyBorder="1" applyAlignment="1">
      <alignment horizontal="center"/>
    </xf>
    <xf numFmtId="0" fontId="10" fillId="25" borderId="36" xfId="0" applyFont="1" applyFill="1" applyBorder="1" applyAlignment="1">
      <alignment horizontal="center"/>
    </xf>
    <xf numFmtId="0" fontId="5" fillId="20" borderId="24" xfId="0" applyFont="1" applyFill="1" applyBorder="1" applyAlignment="1">
      <alignment horizontal="left"/>
    </xf>
    <xf numFmtId="0" fontId="5" fillId="20" borderId="40" xfId="0" applyFont="1" applyFill="1" applyBorder="1" applyAlignment="1">
      <alignment horizontal="left"/>
    </xf>
    <xf numFmtId="0" fontId="5" fillId="20" borderId="15" xfId="0" applyFont="1" applyFill="1" applyBorder="1" applyAlignment="1">
      <alignment horizontal="left"/>
    </xf>
    <xf numFmtId="0" fontId="5" fillId="20" borderId="11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6" fillId="20" borderId="41" xfId="0" applyFont="1" applyFill="1" applyBorder="1" applyAlignment="1">
      <alignment horizontal="center" vertical="center"/>
    </xf>
    <xf numFmtId="0" fontId="6" fillId="20" borderId="20" xfId="0" applyFont="1" applyFill="1" applyBorder="1" applyAlignment="1">
      <alignment horizontal="center" vertical="center"/>
    </xf>
    <xf numFmtId="0" fontId="0" fillId="22" borderId="39" xfId="0" applyFill="1" applyBorder="1" applyAlignment="1">
      <alignment horizontal="right"/>
    </xf>
    <xf numFmtId="0" fontId="8" fillId="10" borderId="31" xfId="0" applyFont="1" applyFill="1" applyBorder="1" applyAlignment="1">
      <alignment horizontal="center" vertical="center"/>
    </xf>
    <xf numFmtId="0" fontId="8" fillId="10" borderId="39" xfId="0" applyFont="1" applyFill="1" applyBorder="1" applyAlignment="1">
      <alignment horizontal="center" vertical="center"/>
    </xf>
    <xf numFmtId="0" fontId="8" fillId="10" borderId="30" xfId="0" applyFont="1" applyFill="1" applyBorder="1" applyAlignment="1">
      <alignment horizontal="center" vertical="center"/>
    </xf>
    <xf numFmtId="0" fontId="8" fillId="21" borderId="31" xfId="0" applyFont="1" applyFill="1" applyBorder="1" applyAlignment="1">
      <alignment horizontal="center" vertical="center"/>
    </xf>
    <xf numFmtId="0" fontId="8" fillId="21" borderId="39" xfId="0" applyFont="1" applyFill="1" applyBorder="1" applyAlignment="1">
      <alignment horizontal="center" vertical="center"/>
    </xf>
    <xf numFmtId="0" fontId="8" fillId="21" borderId="30" xfId="0" applyFont="1" applyFill="1" applyBorder="1" applyAlignment="1">
      <alignment horizontal="center" vertical="center"/>
    </xf>
    <xf numFmtId="0" fontId="4" fillId="20" borderId="31" xfId="0" applyFont="1" applyFill="1" applyBorder="1" applyAlignment="1">
      <alignment horizontal="center"/>
    </xf>
    <xf numFmtId="0" fontId="4" fillId="20" borderId="3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4" fillId="20" borderId="13" xfId="0" applyFont="1" applyFill="1" applyBorder="1" applyAlignment="1">
      <alignment horizontal="center"/>
    </xf>
    <xf numFmtId="0" fontId="4" fillId="20" borderId="13" xfId="0" applyFont="1" applyFill="1" applyBorder="1" applyAlignment="1">
      <alignment/>
    </xf>
    <xf numFmtId="0" fontId="4" fillId="20" borderId="29" xfId="0" applyFont="1" applyFill="1" applyBorder="1" applyAlignment="1">
      <alignment horizontal="center"/>
    </xf>
    <xf numFmtId="0" fontId="4" fillId="20" borderId="57" xfId="0" applyFont="1" applyFill="1" applyBorder="1" applyAlignment="1">
      <alignment horizontal="center"/>
    </xf>
    <xf numFmtId="0" fontId="4" fillId="20" borderId="0" xfId="0" applyFont="1" applyFill="1" applyBorder="1" applyAlignment="1">
      <alignment horizontal="center" vertical="center" wrapText="1"/>
    </xf>
    <xf numFmtId="0" fontId="4" fillId="20" borderId="33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2" fillId="20" borderId="31" xfId="0" applyFont="1" applyFill="1" applyBorder="1" applyAlignment="1">
      <alignment horizontal="center" vertical="center" wrapText="1"/>
    </xf>
    <xf numFmtId="0" fontId="18" fillId="20" borderId="30" xfId="0" applyFont="1" applyFill="1" applyBorder="1" applyAlignment="1">
      <alignment vertical="center" wrapText="1"/>
    </xf>
    <xf numFmtId="0" fontId="2" fillId="20" borderId="31" xfId="0" applyFont="1" applyFill="1" applyBorder="1" applyAlignment="1">
      <alignment horizontal="center" vertical="center"/>
    </xf>
    <xf numFmtId="0" fontId="2" fillId="20" borderId="30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 wrapText="1"/>
    </xf>
    <xf numFmtId="0" fontId="17" fillId="10" borderId="30" xfId="0" applyFont="1" applyFill="1" applyBorder="1" applyAlignment="1">
      <alignment horizontal="center"/>
    </xf>
    <xf numFmtId="0" fontId="5" fillId="21" borderId="31" xfId="0" applyFont="1" applyFill="1" applyBorder="1" applyAlignment="1">
      <alignment horizontal="center" vertical="center" wrapText="1"/>
    </xf>
    <xf numFmtId="0" fontId="0" fillId="21" borderId="30" xfId="0" applyFont="1" applyFill="1" applyBorder="1" applyAlignment="1">
      <alignment horizontal="center" wrapText="1"/>
    </xf>
    <xf numFmtId="0" fontId="4" fillId="10" borderId="31" xfId="0" applyFont="1" applyFill="1" applyBorder="1" applyAlignment="1">
      <alignment horizontal="right"/>
    </xf>
    <xf numFmtId="0" fontId="4" fillId="10" borderId="30" xfId="0" applyFont="1" applyFill="1" applyBorder="1" applyAlignment="1">
      <alignment horizontal="right"/>
    </xf>
    <xf numFmtId="0" fontId="4" fillId="21" borderId="31" xfId="0" applyFont="1" applyFill="1" applyBorder="1" applyAlignment="1">
      <alignment horizontal="right"/>
    </xf>
    <xf numFmtId="0" fontId="4" fillId="21" borderId="30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20" borderId="41" xfId="0" applyFont="1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8" fillId="20" borderId="31" xfId="0" applyFont="1" applyFill="1" applyBorder="1" applyAlignment="1">
      <alignment horizontal="center" vertical="center" wrapText="1"/>
    </xf>
    <xf numFmtId="0" fontId="4" fillId="20" borderId="39" xfId="0" applyFont="1" applyFill="1" applyBorder="1" applyAlignment="1">
      <alignment horizontal="center" vertical="center" wrapText="1"/>
    </xf>
    <xf numFmtId="0" fontId="0" fillId="20" borderId="39" xfId="0" applyFill="1" applyBorder="1" applyAlignment="1">
      <alignment horizontal="center" vertical="center" wrapText="1"/>
    </xf>
    <xf numFmtId="0" fontId="0" fillId="20" borderId="30" xfId="0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/>
    </xf>
    <xf numFmtId="0" fontId="2" fillId="20" borderId="57" xfId="0" applyFont="1" applyFill="1" applyBorder="1" applyAlignment="1">
      <alignment horizontal="center" vertical="center"/>
    </xf>
    <xf numFmtId="0" fontId="8" fillId="20" borderId="29" xfId="0" applyFont="1" applyFill="1" applyBorder="1" applyAlignment="1">
      <alignment horizontal="center" vertical="center" wrapText="1"/>
    </xf>
    <xf numFmtId="0" fontId="8" fillId="20" borderId="56" xfId="0" applyFont="1" applyFill="1" applyBorder="1" applyAlignment="1">
      <alignment horizontal="center" vertical="center" wrapText="1"/>
    </xf>
    <xf numFmtId="0" fontId="8" fillId="20" borderId="57" xfId="0" applyFont="1" applyFill="1" applyBorder="1" applyAlignment="1">
      <alignment horizontal="center" vertical="center" wrapText="1"/>
    </xf>
    <xf numFmtId="0" fontId="8" fillId="20" borderId="21" xfId="0" applyFont="1" applyFill="1" applyBorder="1" applyAlignment="1">
      <alignment horizontal="center" vertical="center"/>
    </xf>
    <xf numFmtId="0" fontId="8" fillId="20" borderId="22" xfId="0" applyFont="1" applyFill="1" applyBorder="1" applyAlignment="1">
      <alignment horizontal="center" vertical="center"/>
    </xf>
    <xf numFmtId="0" fontId="8" fillId="9" borderId="31" xfId="0" applyFont="1" applyFill="1" applyBorder="1" applyAlignment="1">
      <alignment horizontal="right"/>
    </xf>
    <xf numFmtId="0" fontId="13" fillId="9" borderId="30" xfId="0" applyFont="1" applyFill="1" applyBorder="1" applyAlignment="1">
      <alignment horizontal="right"/>
    </xf>
    <xf numFmtId="0" fontId="8" fillId="20" borderId="56" xfId="0" applyFont="1" applyFill="1" applyBorder="1" applyAlignment="1">
      <alignment horizontal="center" vertical="center"/>
    </xf>
    <xf numFmtId="0" fontId="8" fillId="20" borderId="57" xfId="0" applyFont="1" applyFill="1" applyBorder="1" applyAlignment="1">
      <alignment horizontal="center" vertical="center"/>
    </xf>
    <xf numFmtId="0" fontId="2" fillId="20" borderId="39" xfId="0" applyFont="1" applyFill="1" applyBorder="1" applyAlignment="1">
      <alignment horizontal="center" vertical="center"/>
    </xf>
    <xf numFmtId="0" fontId="17" fillId="20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8" fillId="20" borderId="30" xfId="0" applyFont="1" applyFill="1" applyBorder="1" applyAlignment="1">
      <alignment horizontal="center" vertical="center" wrapText="1"/>
    </xf>
    <xf numFmtId="0" fontId="4" fillId="20" borderId="46" xfId="0" applyFont="1" applyFill="1" applyBorder="1" applyAlignment="1">
      <alignment horizontal="left" vertical="top" wrapText="1"/>
    </xf>
    <xf numFmtId="0" fontId="4" fillId="20" borderId="47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4" fillId="20" borderId="48" xfId="0" applyFont="1" applyFill="1" applyBorder="1" applyAlignment="1">
      <alignment horizontal="left" vertical="top" wrapText="1"/>
    </xf>
    <xf numFmtId="0" fontId="4" fillId="20" borderId="49" xfId="0" applyFont="1" applyFill="1" applyBorder="1" applyAlignment="1">
      <alignment horizontal="left" vertical="top" wrapText="1"/>
    </xf>
    <xf numFmtId="0" fontId="4" fillId="20" borderId="15" xfId="0" applyFont="1" applyFill="1" applyBorder="1" applyAlignment="1">
      <alignment horizontal="left" vertical="top" wrapText="1"/>
    </xf>
    <xf numFmtId="0" fontId="8" fillId="20" borderId="16" xfId="0" applyFont="1" applyFill="1" applyBorder="1" applyAlignment="1">
      <alignment horizontal="left" vertical="top" wrapText="1"/>
    </xf>
    <xf numFmtId="16" fontId="4" fillId="20" borderId="35" xfId="0" applyNumberFormat="1" applyFont="1" applyFill="1" applyBorder="1" applyAlignment="1">
      <alignment horizontal="left" vertical="top" wrapText="1"/>
    </xf>
    <xf numFmtId="0" fontId="8" fillId="20" borderId="34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20" borderId="44" xfId="0" applyFont="1" applyFill="1" applyBorder="1" applyAlignment="1">
      <alignment horizontal="left" vertical="top" wrapText="1"/>
    </xf>
    <xf numFmtId="0" fontId="8" fillId="20" borderId="45" xfId="0" applyFont="1" applyFill="1" applyBorder="1" applyAlignment="1">
      <alignment horizontal="left" vertical="top" wrapText="1"/>
    </xf>
    <xf numFmtId="0" fontId="4" fillId="20" borderId="24" xfId="0" applyFont="1" applyFill="1" applyBorder="1" applyAlignment="1">
      <alignment horizontal="left" vertical="top" wrapText="1"/>
    </xf>
    <xf numFmtId="0" fontId="8" fillId="20" borderId="14" xfId="0" applyFont="1" applyFill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7"/>
  <sheetViews>
    <sheetView tabSelected="1" zoomScale="79" zoomScaleNormal="79" zoomScaleSheetLayoutView="71" zoomScalePageLayoutView="0" workbookViewId="0" topLeftCell="F1">
      <selection activeCell="F1" sqref="F1"/>
    </sheetView>
  </sheetViews>
  <sheetFormatPr defaultColWidth="8.796875" defaultRowHeight="14.25"/>
  <cols>
    <col min="1" max="1" width="4.59765625" style="0" customWidth="1"/>
    <col min="2" max="2" width="9.59765625" style="0" customWidth="1"/>
    <col min="3" max="3" width="27.69921875" style="0" customWidth="1"/>
    <col min="4" max="7" width="5.59765625" style="0" customWidth="1"/>
    <col min="8" max="12" width="10.59765625" style="0" customWidth="1"/>
    <col min="13" max="13" width="13.19921875" style="0" customWidth="1"/>
    <col min="14" max="17" width="10.59765625" style="0" customWidth="1"/>
    <col min="18" max="18" width="19.19921875" style="0" customWidth="1"/>
  </cols>
  <sheetData>
    <row r="2" ht="14.25">
      <c r="Q2" s="5" t="s">
        <v>54</v>
      </c>
    </row>
    <row r="3" spans="14:17" ht="14.25">
      <c r="N3" s="269" t="s">
        <v>111</v>
      </c>
      <c r="O3" s="269"/>
      <c r="P3" s="269"/>
      <c r="Q3" s="269"/>
    </row>
    <row r="4" spans="14:17" ht="14.25">
      <c r="N4" s="5"/>
      <c r="O4" s="5"/>
      <c r="P4" s="5"/>
      <c r="Q4" s="5" t="s">
        <v>14</v>
      </c>
    </row>
    <row r="5" spans="14:17" ht="14.25">
      <c r="N5" s="269" t="s">
        <v>112</v>
      </c>
      <c r="O5" s="269"/>
      <c r="P5" s="269"/>
      <c r="Q5" s="269"/>
    </row>
    <row r="6" spans="14:17" ht="14.25">
      <c r="N6" s="5"/>
      <c r="O6" s="5"/>
      <c r="P6" s="5"/>
      <c r="Q6" s="5"/>
    </row>
    <row r="7" ht="14.25">
      <c r="Q7" s="5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9" ht="15">
      <c r="A9" s="1"/>
      <c r="B9" s="1"/>
      <c r="C9" s="1"/>
      <c r="D9" s="276" t="s">
        <v>92</v>
      </c>
      <c r="E9" s="276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</row>
    <row r="10" spans="1:17" ht="19.5" customHeight="1" thickBot="1">
      <c r="A10" s="1"/>
      <c r="B10" s="237" t="s">
        <v>94</v>
      </c>
      <c r="C10" s="23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36" customHeight="1" thickBot="1">
      <c r="A11" s="260" t="s">
        <v>30</v>
      </c>
      <c r="B11" s="302" t="s">
        <v>36</v>
      </c>
      <c r="C11" s="299" t="s">
        <v>48</v>
      </c>
      <c r="D11" s="280" t="s">
        <v>93</v>
      </c>
      <c r="E11" s="281"/>
      <c r="F11" s="282"/>
      <c r="G11" s="282"/>
      <c r="H11" s="282"/>
      <c r="I11" s="283"/>
      <c r="J11" s="270" t="s">
        <v>81</v>
      </c>
      <c r="K11" s="271"/>
      <c r="L11" s="271"/>
      <c r="M11" s="272"/>
      <c r="N11" s="273" t="s">
        <v>82</v>
      </c>
      <c r="O11" s="274"/>
      <c r="P11" s="274"/>
      <c r="Q11" s="275"/>
    </row>
    <row r="12" spans="1:17" ht="16.5" thickBot="1">
      <c r="A12" s="236"/>
      <c r="B12" s="303"/>
      <c r="C12" s="300"/>
      <c r="D12" s="284" t="s">
        <v>31</v>
      </c>
      <c r="E12" s="285"/>
      <c r="F12" s="285"/>
      <c r="G12" s="286"/>
      <c r="H12" s="278" t="s">
        <v>32</v>
      </c>
      <c r="I12" s="279"/>
      <c r="J12" s="278" t="s">
        <v>31</v>
      </c>
      <c r="K12" s="279"/>
      <c r="L12" s="278" t="s">
        <v>32</v>
      </c>
      <c r="M12" s="279"/>
      <c r="N12" s="278" t="s">
        <v>33</v>
      </c>
      <c r="O12" s="279"/>
      <c r="P12" s="278" t="s">
        <v>32</v>
      </c>
      <c r="Q12" s="279"/>
    </row>
    <row r="13" spans="1:17" ht="23.25" customHeight="1" thickBot="1">
      <c r="A13" s="235"/>
      <c r="B13" s="304"/>
      <c r="C13" s="301"/>
      <c r="D13" s="307" t="s">
        <v>6</v>
      </c>
      <c r="E13" s="308"/>
      <c r="F13" s="307" t="s">
        <v>29</v>
      </c>
      <c r="G13" s="308"/>
      <c r="H13" s="115" t="s">
        <v>6</v>
      </c>
      <c r="I13" s="116" t="s">
        <v>29</v>
      </c>
      <c r="J13" s="124" t="s">
        <v>6</v>
      </c>
      <c r="K13" s="115" t="s">
        <v>29</v>
      </c>
      <c r="L13" s="124" t="s">
        <v>6</v>
      </c>
      <c r="M13" s="115" t="s">
        <v>29</v>
      </c>
      <c r="N13" s="124" t="s">
        <v>6</v>
      </c>
      <c r="O13" s="115" t="s">
        <v>29</v>
      </c>
      <c r="P13" s="115" t="s">
        <v>6</v>
      </c>
      <c r="Q13" s="115" t="s">
        <v>29</v>
      </c>
    </row>
    <row r="14" spans="1:17" s="23" customFormat="1" ht="14.25" customHeight="1" thickBot="1">
      <c r="A14" s="189">
        <v>1</v>
      </c>
      <c r="B14" s="190">
        <v>2</v>
      </c>
      <c r="C14" s="198">
        <v>3</v>
      </c>
      <c r="D14" s="265">
        <v>4</v>
      </c>
      <c r="E14" s="266"/>
      <c r="F14" s="267">
        <v>5</v>
      </c>
      <c r="G14" s="268"/>
      <c r="H14" s="198">
        <v>6</v>
      </c>
      <c r="I14" s="220">
        <v>7</v>
      </c>
      <c r="J14" s="198">
        <v>8</v>
      </c>
      <c r="K14" s="215">
        <v>9</v>
      </c>
      <c r="L14" s="198">
        <v>10</v>
      </c>
      <c r="M14" s="220">
        <v>11</v>
      </c>
      <c r="N14" s="198">
        <v>12</v>
      </c>
      <c r="O14" s="215">
        <v>13</v>
      </c>
      <c r="P14" s="216">
        <v>14</v>
      </c>
      <c r="Q14" s="198">
        <v>15</v>
      </c>
    </row>
    <row r="15" spans="1:17" ht="19.5" customHeight="1">
      <c r="A15" s="294" t="s">
        <v>73</v>
      </c>
      <c r="B15" s="292" t="s">
        <v>109</v>
      </c>
      <c r="C15" s="227" t="s">
        <v>1</v>
      </c>
      <c r="D15" s="252">
        <v>8</v>
      </c>
      <c r="E15" s="253"/>
      <c r="F15" s="252">
        <v>3</v>
      </c>
      <c r="G15" s="253"/>
      <c r="H15" s="52">
        <v>199</v>
      </c>
      <c r="I15" s="52">
        <v>70</v>
      </c>
      <c r="J15" s="48">
        <v>10</v>
      </c>
      <c r="K15" s="48">
        <v>4</v>
      </c>
      <c r="L15" s="48">
        <v>231</v>
      </c>
      <c r="M15" s="217">
        <v>100</v>
      </c>
      <c r="N15" s="103">
        <v>10</v>
      </c>
      <c r="O15" s="103">
        <v>4</v>
      </c>
      <c r="P15" s="103">
        <v>231</v>
      </c>
      <c r="Q15" s="103">
        <v>100</v>
      </c>
    </row>
    <row r="16" spans="1:17" ht="19.5" customHeight="1">
      <c r="A16" s="289"/>
      <c r="B16" s="291"/>
      <c r="C16" s="228" t="s">
        <v>22</v>
      </c>
      <c r="D16" s="254">
        <v>18</v>
      </c>
      <c r="E16" s="255"/>
      <c r="F16" s="254">
        <v>6</v>
      </c>
      <c r="G16" s="255"/>
      <c r="H16" s="53">
        <v>428</v>
      </c>
      <c r="I16" s="53">
        <v>165</v>
      </c>
      <c r="J16" s="45">
        <v>18</v>
      </c>
      <c r="K16" s="45">
        <v>6</v>
      </c>
      <c r="L16" s="45">
        <v>460</v>
      </c>
      <c r="M16" s="218">
        <v>168</v>
      </c>
      <c r="N16" s="104">
        <v>18</v>
      </c>
      <c r="O16" s="104">
        <v>6</v>
      </c>
      <c r="P16" s="104">
        <v>460</v>
      </c>
      <c r="Q16" s="104">
        <v>168</v>
      </c>
    </row>
    <row r="17" spans="1:17" ht="19.5" customHeight="1">
      <c r="A17" s="289"/>
      <c r="B17" s="291"/>
      <c r="C17" s="228" t="s">
        <v>2</v>
      </c>
      <c r="D17" s="254">
        <v>5</v>
      </c>
      <c r="E17" s="255"/>
      <c r="F17" s="254">
        <v>2</v>
      </c>
      <c r="G17" s="255"/>
      <c r="H17" s="53">
        <v>123</v>
      </c>
      <c r="I17" s="53">
        <v>52</v>
      </c>
      <c r="J17" s="45">
        <v>7</v>
      </c>
      <c r="K17" s="45">
        <v>3</v>
      </c>
      <c r="L17" s="45">
        <v>191</v>
      </c>
      <c r="M17" s="218">
        <v>84</v>
      </c>
      <c r="N17" s="104">
        <v>7</v>
      </c>
      <c r="O17" s="104">
        <v>3</v>
      </c>
      <c r="P17" s="104">
        <v>191</v>
      </c>
      <c r="Q17" s="104">
        <v>84</v>
      </c>
    </row>
    <row r="18" spans="1:17" ht="19.5" customHeight="1">
      <c r="A18" s="289"/>
      <c r="B18" s="291"/>
      <c r="C18" s="228" t="s">
        <v>3</v>
      </c>
      <c r="D18" s="254">
        <v>3</v>
      </c>
      <c r="E18" s="255"/>
      <c r="F18" s="254">
        <v>1</v>
      </c>
      <c r="G18" s="255"/>
      <c r="H18" s="53">
        <v>77</v>
      </c>
      <c r="I18" s="53">
        <v>33</v>
      </c>
      <c r="J18" s="45">
        <v>4</v>
      </c>
      <c r="K18" s="45">
        <v>2</v>
      </c>
      <c r="L18" s="45">
        <v>111</v>
      </c>
      <c r="M18" s="218">
        <v>56</v>
      </c>
      <c r="N18" s="104">
        <v>4</v>
      </c>
      <c r="O18" s="104">
        <v>2</v>
      </c>
      <c r="P18" s="104">
        <v>111</v>
      </c>
      <c r="Q18" s="104">
        <v>56</v>
      </c>
    </row>
    <row r="19" spans="1:17" ht="19.5" customHeight="1" thickBot="1">
      <c r="A19" s="289"/>
      <c r="B19" s="291"/>
      <c r="C19" s="229" t="s">
        <v>108</v>
      </c>
      <c r="D19" s="256">
        <v>0</v>
      </c>
      <c r="E19" s="257"/>
      <c r="F19" s="256">
        <v>0</v>
      </c>
      <c r="G19" s="257"/>
      <c r="H19" s="123">
        <v>0</v>
      </c>
      <c r="I19" s="123">
        <v>0</v>
      </c>
      <c r="J19" s="49">
        <v>1</v>
      </c>
      <c r="K19" s="49">
        <v>1</v>
      </c>
      <c r="L19" s="49">
        <v>28</v>
      </c>
      <c r="M19" s="219">
        <v>28</v>
      </c>
      <c r="N19" s="106">
        <v>1</v>
      </c>
      <c r="O19" s="106">
        <v>1</v>
      </c>
      <c r="P19" s="106">
        <v>28</v>
      </c>
      <c r="Q19" s="106">
        <v>28</v>
      </c>
    </row>
    <row r="20" spans="1:17" ht="19.5" customHeight="1" thickBot="1">
      <c r="A20" s="295"/>
      <c r="B20" s="293"/>
      <c r="C20" s="78" t="s">
        <v>4</v>
      </c>
      <c r="D20" s="246">
        <f>SUM(D15:D19)</f>
        <v>34</v>
      </c>
      <c r="E20" s="247"/>
      <c r="F20" s="246">
        <f>SUM(F15:F19)</f>
        <v>12</v>
      </c>
      <c r="G20" s="309"/>
      <c r="H20" s="78">
        <f aca="true" t="shared" si="0" ref="H20:M20">SUM(H15:H19)</f>
        <v>827</v>
      </c>
      <c r="I20" s="78">
        <f t="shared" si="0"/>
        <v>320</v>
      </c>
      <c r="J20" s="78">
        <f t="shared" si="0"/>
        <v>40</v>
      </c>
      <c r="K20" s="78">
        <f t="shared" si="0"/>
        <v>16</v>
      </c>
      <c r="L20" s="78">
        <f t="shared" si="0"/>
        <v>1021</v>
      </c>
      <c r="M20" s="78">
        <f t="shared" si="0"/>
        <v>436</v>
      </c>
      <c r="N20" s="78">
        <f>SUM(N15:N19)</f>
        <v>40</v>
      </c>
      <c r="O20" s="78">
        <f>SUM(O15:O19)</f>
        <v>16</v>
      </c>
      <c r="P20" s="80">
        <f>SUM(P15:P19)</f>
        <v>1021</v>
      </c>
      <c r="Q20" s="78">
        <f>SUM(Q15:Q19)</f>
        <v>436</v>
      </c>
    </row>
    <row r="21" spans="1:17" ht="19.5" customHeight="1">
      <c r="A21" s="289" t="s">
        <v>74</v>
      </c>
      <c r="B21" s="290" t="s">
        <v>12</v>
      </c>
      <c r="C21" s="141" t="s">
        <v>64</v>
      </c>
      <c r="D21" s="305">
        <v>2</v>
      </c>
      <c r="E21" s="306"/>
      <c r="F21" s="305" t="s">
        <v>100</v>
      </c>
      <c r="G21" s="306"/>
      <c r="H21" s="52">
        <v>10</v>
      </c>
      <c r="I21" s="52" t="s">
        <v>100</v>
      </c>
      <c r="J21" s="48">
        <v>2</v>
      </c>
      <c r="K21" s="48" t="s">
        <v>100</v>
      </c>
      <c r="L21" s="129">
        <v>12</v>
      </c>
      <c r="M21" s="129" t="s">
        <v>100</v>
      </c>
      <c r="N21" s="103">
        <v>2</v>
      </c>
      <c r="O21" s="107" t="s">
        <v>100</v>
      </c>
      <c r="P21" s="108">
        <v>12</v>
      </c>
      <c r="Q21" s="103" t="s">
        <v>100</v>
      </c>
    </row>
    <row r="22" spans="1:17" ht="19.5" customHeight="1">
      <c r="A22" s="289"/>
      <c r="B22" s="291"/>
      <c r="C22" s="3" t="s">
        <v>69</v>
      </c>
      <c r="D22" s="248">
        <v>5</v>
      </c>
      <c r="E22" s="249"/>
      <c r="F22" s="248" t="s">
        <v>100</v>
      </c>
      <c r="G22" s="249"/>
      <c r="H22" s="117">
        <v>32</v>
      </c>
      <c r="I22" s="53" t="s">
        <v>100</v>
      </c>
      <c r="J22" s="45">
        <v>5</v>
      </c>
      <c r="K22" s="45" t="s">
        <v>100</v>
      </c>
      <c r="L22" s="130">
        <v>33</v>
      </c>
      <c r="M22" s="131" t="s">
        <v>100</v>
      </c>
      <c r="N22" s="104">
        <v>5</v>
      </c>
      <c r="O22" s="109" t="s">
        <v>100</v>
      </c>
      <c r="P22" s="110">
        <v>33</v>
      </c>
      <c r="Q22" s="104" t="s">
        <v>100</v>
      </c>
    </row>
    <row r="23" spans="1:17" ht="19.5" customHeight="1">
      <c r="A23" s="289"/>
      <c r="B23" s="291"/>
      <c r="C23" s="3" t="s">
        <v>70</v>
      </c>
      <c r="D23" s="248">
        <v>2</v>
      </c>
      <c r="E23" s="249"/>
      <c r="F23" s="248" t="s">
        <v>100</v>
      </c>
      <c r="G23" s="249"/>
      <c r="H23" s="53">
        <v>13</v>
      </c>
      <c r="I23" s="53" t="s">
        <v>100</v>
      </c>
      <c r="J23" s="45">
        <v>2</v>
      </c>
      <c r="K23" s="45" t="s">
        <v>100</v>
      </c>
      <c r="L23" s="131">
        <v>15</v>
      </c>
      <c r="M23" s="131" t="s">
        <v>100</v>
      </c>
      <c r="N23" s="104">
        <v>2</v>
      </c>
      <c r="O23" s="109" t="s">
        <v>100</v>
      </c>
      <c r="P23" s="111">
        <v>15</v>
      </c>
      <c r="Q23" s="104" t="s">
        <v>100</v>
      </c>
    </row>
    <row r="24" spans="1:17" ht="19.5" customHeight="1" thickBot="1">
      <c r="A24" s="289"/>
      <c r="B24" s="291"/>
      <c r="C24" s="4" t="s">
        <v>11</v>
      </c>
      <c r="D24" s="250">
        <v>3</v>
      </c>
      <c r="E24" s="251"/>
      <c r="F24" s="250" t="s">
        <v>100</v>
      </c>
      <c r="G24" s="251"/>
      <c r="H24" s="54">
        <v>20</v>
      </c>
      <c r="I24" s="54" t="s">
        <v>100</v>
      </c>
      <c r="J24" s="49">
        <v>3</v>
      </c>
      <c r="K24" s="46" t="s">
        <v>100</v>
      </c>
      <c r="L24" s="132">
        <v>22</v>
      </c>
      <c r="M24" s="133" t="s">
        <v>100</v>
      </c>
      <c r="N24" s="105">
        <v>3</v>
      </c>
      <c r="O24" s="112" t="s">
        <v>100</v>
      </c>
      <c r="P24" s="113">
        <v>22</v>
      </c>
      <c r="Q24" s="106" t="s">
        <v>100</v>
      </c>
    </row>
    <row r="25" spans="1:17" ht="17.25" customHeight="1" thickBot="1">
      <c r="A25" s="289"/>
      <c r="B25" s="291"/>
      <c r="C25" s="78" t="s">
        <v>4</v>
      </c>
      <c r="D25" s="246">
        <f>SUM(D21:D24)</f>
        <v>12</v>
      </c>
      <c r="E25" s="247"/>
      <c r="F25" s="246">
        <f>SUM(F21:F24)</f>
        <v>0</v>
      </c>
      <c r="G25" s="247"/>
      <c r="H25" s="78">
        <f aca="true" t="shared" si="1" ref="H25:M25">SUM(H21:H24)</f>
        <v>75</v>
      </c>
      <c r="I25" s="78">
        <f t="shared" si="1"/>
        <v>0</v>
      </c>
      <c r="J25" s="78">
        <f t="shared" si="1"/>
        <v>12</v>
      </c>
      <c r="K25" s="78">
        <f t="shared" si="1"/>
        <v>0</v>
      </c>
      <c r="L25" s="81">
        <f t="shared" si="1"/>
        <v>82</v>
      </c>
      <c r="M25" s="78">
        <f t="shared" si="1"/>
        <v>0</v>
      </c>
      <c r="N25" s="78">
        <f>SUM(N21:N24)</f>
        <v>12</v>
      </c>
      <c r="O25" s="78">
        <f>SUM(O21:O24)</f>
        <v>0</v>
      </c>
      <c r="P25" s="78">
        <f>SUM(P21:P24)</f>
        <v>82</v>
      </c>
      <c r="Q25" s="78">
        <v>0</v>
      </c>
    </row>
    <row r="26" spans="1:17" ht="27.75" customHeight="1" thickBot="1">
      <c r="A26" s="233" t="s">
        <v>75</v>
      </c>
      <c r="B26" s="287" t="s">
        <v>35</v>
      </c>
      <c r="C26" s="42" t="s">
        <v>70</v>
      </c>
      <c r="D26" s="261">
        <v>4</v>
      </c>
      <c r="E26" s="262"/>
      <c r="F26" s="263">
        <v>1</v>
      </c>
      <c r="G26" s="264"/>
      <c r="H26" s="117">
        <v>46</v>
      </c>
      <c r="I26" s="117">
        <v>9</v>
      </c>
      <c r="J26" s="134">
        <v>5</v>
      </c>
      <c r="K26" s="134">
        <v>2</v>
      </c>
      <c r="L26" s="135">
        <v>60</v>
      </c>
      <c r="M26" s="130">
        <v>24</v>
      </c>
      <c r="N26" s="224">
        <v>4</v>
      </c>
      <c r="O26" s="225">
        <v>1</v>
      </c>
      <c r="P26" s="110">
        <v>46</v>
      </c>
      <c r="Q26" s="224">
        <v>12</v>
      </c>
    </row>
    <row r="27" spans="1:17" ht="21.75" customHeight="1" thickBot="1">
      <c r="A27" s="234"/>
      <c r="B27" s="288"/>
      <c r="C27" s="81" t="s">
        <v>4</v>
      </c>
      <c r="D27" s="246">
        <f>SUM(D26)</f>
        <v>4</v>
      </c>
      <c r="E27" s="247"/>
      <c r="F27" s="246">
        <f>SUM(F26)</f>
        <v>1</v>
      </c>
      <c r="G27" s="247"/>
      <c r="H27" s="78">
        <f aca="true" t="shared" si="2" ref="H27:M27">SUM(H26)</f>
        <v>46</v>
      </c>
      <c r="I27" s="78">
        <f t="shared" si="2"/>
        <v>9</v>
      </c>
      <c r="J27" s="78">
        <f t="shared" si="2"/>
        <v>5</v>
      </c>
      <c r="K27" s="78">
        <f t="shared" si="2"/>
        <v>2</v>
      </c>
      <c r="L27" s="79">
        <f t="shared" si="2"/>
        <v>60</v>
      </c>
      <c r="M27" s="80">
        <f t="shared" si="2"/>
        <v>24</v>
      </c>
      <c r="N27" s="80">
        <f>SUM(N26)</f>
        <v>4</v>
      </c>
      <c r="O27" s="80">
        <f>SUM(O26)</f>
        <v>1</v>
      </c>
      <c r="P27" s="80">
        <f>SUM(P26)</f>
        <v>46</v>
      </c>
      <c r="Q27" s="78">
        <v>12</v>
      </c>
    </row>
    <row r="28" spans="1:17" ht="19.5" customHeight="1">
      <c r="A28" s="294" t="s">
        <v>76</v>
      </c>
      <c r="B28" s="296" t="s">
        <v>10</v>
      </c>
      <c r="C28" s="125" t="s">
        <v>7</v>
      </c>
      <c r="D28" s="193">
        <v>9</v>
      </c>
      <c r="E28" s="194"/>
      <c r="F28" s="66">
        <v>1</v>
      </c>
      <c r="G28" s="32"/>
      <c r="H28" s="119">
        <v>73</v>
      </c>
      <c r="I28" s="119">
        <v>10</v>
      </c>
      <c r="J28" s="48">
        <v>9</v>
      </c>
      <c r="K28" s="48">
        <v>1</v>
      </c>
      <c r="L28" s="48">
        <v>69</v>
      </c>
      <c r="M28" s="48">
        <v>12</v>
      </c>
      <c r="N28" s="103">
        <v>9</v>
      </c>
      <c r="O28" s="103">
        <v>1</v>
      </c>
      <c r="P28" s="103">
        <v>69</v>
      </c>
      <c r="Q28" s="103">
        <v>12</v>
      </c>
    </row>
    <row r="29" spans="1:17" ht="19.5" customHeight="1">
      <c r="A29" s="289"/>
      <c r="B29" s="297"/>
      <c r="C29" s="126" t="s">
        <v>8</v>
      </c>
      <c r="D29" s="238">
        <v>8</v>
      </c>
      <c r="E29" s="65"/>
      <c r="F29" s="33">
        <v>3</v>
      </c>
      <c r="G29" s="34"/>
      <c r="H29" s="121">
        <v>56</v>
      </c>
      <c r="I29" s="121">
        <v>20</v>
      </c>
      <c r="J29" s="45">
        <v>8</v>
      </c>
      <c r="K29" s="45">
        <v>3</v>
      </c>
      <c r="L29" s="45">
        <v>60</v>
      </c>
      <c r="M29" s="45">
        <v>27</v>
      </c>
      <c r="N29" s="104">
        <v>8</v>
      </c>
      <c r="O29" s="104">
        <v>3</v>
      </c>
      <c r="P29" s="104">
        <v>60</v>
      </c>
      <c r="Q29" s="104">
        <v>27</v>
      </c>
    </row>
    <row r="30" spans="1:17" ht="19.5" customHeight="1">
      <c r="A30" s="289"/>
      <c r="B30" s="297"/>
      <c r="C30" s="126" t="s">
        <v>71</v>
      </c>
      <c r="D30" s="238">
        <v>3</v>
      </c>
      <c r="E30" s="239"/>
      <c r="F30" s="33">
        <v>1</v>
      </c>
      <c r="G30" s="34"/>
      <c r="H30" s="121">
        <v>27</v>
      </c>
      <c r="I30" s="121">
        <v>11</v>
      </c>
      <c r="J30" s="45">
        <v>3</v>
      </c>
      <c r="K30" s="45">
        <v>1</v>
      </c>
      <c r="L30" s="45">
        <v>31</v>
      </c>
      <c r="M30" s="45">
        <v>12</v>
      </c>
      <c r="N30" s="104">
        <v>3</v>
      </c>
      <c r="O30" s="104">
        <v>1</v>
      </c>
      <c r="P30" s="104">
        <v>31</v>
      </c>
      <c r="Q30" s="104">
        <v>12</v>
      </c>
    </row>
    <row r="31" spans="1:17" ht="19.5" customHeight="1">
      <c r="A31" s="289"/>
      <c r="B31" s="297"/>
      <c r="C31" s="126" t="s">
        <v>9</v>
      </c>
      <c r="D31" s="238">
        <v>6</v>
      </c>
      <c r="E31" s="239"/>
      <c r="F31" s="33">
        <v>1</v>
      </c>
      <c r="G31" s="34"/>
      <c r="H31" s="121">
        <v>49</v>
      </c>
      <c r="I31" s="121">
        <v>9</v>
      </c>
      <c r="J31" s="45">
        <v>6</v>
      </c>
      <c r="K31" s="45">
        <v>2</v>
      </c>
      <c r="L31" s="45">
        <v>57</v>
      </c>
      <c r="M31" s="45">
        <v>24</v>
      </c>
      <c r="N31" s="104">
        <v>5</v>
      </c>
      <c r="O31" s="104">
        <v>1</v>
      </c>
      <c r="P31" s="104">
        <v>45</v>
      </c>
      <c r="Q31" s="104">
        <v>12</v>
      </c>
    </row>
    <row r="32" spans="1:17" s="37" customFormat="1" ht="20.25" customHeight="1">
      <c r="A32" s="289"/>
      <c r="B32" s="297"/>
      <c r="C32" s="127" t="s">
        <v>11</v>
      </c>
      <c r="D32" s="238">
        <v>3</v>
      </c>
      <c r="E32" s="239"/>
      <c r="F32" s="33">
        <v>1</v>
      </c>
      <c r="G32" s="34"/>
      <c r="H32" s="122">
        <v>24</v>
      </c>
      <c r="I32" s="122">
        <v>7</v>
      </c>
      <c r="J32" s="136">
        <v>3</v>
      </c>
      <c r="K32" s="136">
        <v>1</v>
      </c>
      <c r="L32" s="136">
        <v>17</v>
      </c>
      <c r="M32" s="136">
        <v>8</v>
      </c>
      <c r="N32" s="114">
        <v>3</v>
      </c>
      <c r="O32" s="114">
        <v>1</v>
      </c>
      <c r="P32" s="114">
        <v>17</v>
      </c>
      <c r="Q32" s="114">
        <v>8</v>
      </c>
    </row>
    <row r="33" spans="1:17" ht="19.5" customHeight="1" thickBot="1">
      <c r="A33" s="289"/>
      <c r="B33" s="297"/>
      <c r="C33" s="128" t="s">
        <v>79</v>
      </c>
      <c r="D33" s="240">
        <v>2</v>
      </c>
      <c r="E33" s="241"/>
      <c r="F33" s="232">
        <v>1</v>
      </c>
      <c r="G33" s="230"/>
      <c r="H33" s="123">
        <v>16</v>
      </c>
      <c r="I33" s="123">
        <v>9</v>
      </c>
      <c r="J33" s="49">
        <v>2</v>
      </c>
      <c r="K33" s="49">
        <v>1</v>
      </c>
      <c r="L33" s="49">
        <v>21</v>
      </c>
      <c r="M33" s="49">
        <v>12</v>
      </c>
      <c r="N33" s="106">
        <v>2</v>
      </c>
      <c r="O33" s="106">
        <v>1</v>
      </c>
      <c r="P33" s="106">
        <v>21</v>
      </c>
      <c r="Q33" s="106">
        <v>12</v>
      </c>
    </row>
    <row r="34" spans="1:17" ht="16.5" thickBot="1">
      <c r="A34" s="295"/>
      <c r="B34" s="298"/>
      <c r="C34" s="78" t="s">
        <v>4</v>
      </c>
      <c r="D34" s="242">
        <f>SUM(D28:D33)</f>
        <v>31</v>
      </c>
      <c r="E34" s="243"/>
      <c r="F34" s="231">
        <f>SUM(F28:F33)</f>
        <v>8</v>
      </c>
      <c r="G34" s="226"/>
      <c r="H34" s="82">
        <f aca="true" t="shared" si="3" ref="H34:M34">SUM(H28:H33)</f>
        <v>245</v>
      </c>
      <c r="I34" s="83">
        <f t="shared" si="3"/>
        <v>66</v>
      </c>
      <c r="J34" s="80">
        <f t="shared" si="3"/>
        <v>31</v>
      </c>
      <c r="K34" s="84">
        <f t="shared" si="3"/>
        <v>9</v>
      </c>
      <c r="L34" s="80">
        <f t="shared" si="3"/>
        <v>255</v>
      </c>
      <c r="M34" s="78">
        <f t="shared" si="3"/>
        <v>95</v>
      </c>
      <c r="N34" s="80">
        <f>SUM(N28:N33)</f>
        <v>30</v>
      </c>
      <c r="O34" s="84">
        <f>SUM(O28:O33)</f>
        <v>8</v>
      </c>
      <c r="P34" s="80">
        <f>SUM(P28:P33)</f>
        <v>243</v>
      </c>
      <c r="Q34" s="78">
        <f>SUM(Q28:Q33)</f>
        <v>83</v>
      </c>
    </row>
    <row r="35" spans="1:17" ht="22.5" customHeight="1" thickBot="1">
      <c r="A35" s="244" t="s">
        <v>13</v>
      </c>
      <c r="B35" s="258"/>
      <c r="C35" s="259"/>
      <c r="D35" s="244">
        <f>D34+D27+D25+D20</f>
        <v>81</v>
      </c>
      <c r="E35" s="245"/>
      <c r="F35" s="244">
        <f>F34+F27+F25+F20</f>
        <v>21</v>
      </c>
      <c r="G35" s="245"/>
      <c r="H35" s="138">
        <f aca="true" t="shared" si="4" ref="H35:Q35">H34+H27+H25+H20</f>
        <v>1193</v>
      </c>
      <c r="I35" s="139">
        <f t="shared" si="4"/>
        <v>395</v>
      </c>
      <c r="J35" s="137">
        <f t="shared" si="4"/>
        <v>88</v>
      </c>
      <c r="K35" s="137">
        <f t="shared" si="4"/>
        <v>27</v>
      </c>
      <c r="L35" s="137">
        <f t="shared" si="4"/>
        <v>1418</v>
      </c>
      <c r="M35" s="137">
        <f t="shared" si="4"/>
        <v>555</v>
      </c>
      <c r="N35" s="137">
        <f t="shared" si="4"/>
        <v>86</v>
      </c>
      <c r="O35" s="137">
        <f t="shared" si="4"/>
        <v>25</v>
      </c>
      <c r="P35" s="137">
        <f t="shared" si="4"/>
        <v>1392</v>
      </c>
      <c r="Q35" s="140">
        <f t="shared" si="4"/>
        <v>531</v>
      </c>
    </row>
    <row r="36" spans="1:17" ht="24" customHeight="1" hidden="1">
      <c r="A36" s="221"/>
      <c r="B36" s="222"/>
      <c r="C36" s="222"/>
      <c r="D36" s="221"/>
      <c r="E36" s="221"/>
      <c r="F36" s="221"/>
      <c r="G36" s="221"/>
      <c r="H36" s="223"/>
      <c r="I36" s="223"/>
      <c r="J36" s="221"/>
      <c r="K36" s="221"/>
      <c r="L36" s="221"/>
      <c r="M36" s="221"/>
      <c r="N36" s="221"/>
      <c r="O36" s="221"/>
      <c r="P36" s="221"/>
      <c r="Q36" s="221"/>
    </row>
    <row r="37" ht="24.75" customHeight="1">
      <c r="A37" t="s">
        <v>101</v>
      </c>
    </row>
  </sheetData>
  <sheetProtection/>
  <mergeCells count="71">
    <mergeCell ref="F23:G23"/>
    <mergeCell ref="F24:G24"/>
    <mergeCell ref="D13:E13"/>
    <mergeCell ref="F13:G13"/>
    <mergeCell ref="D20:E20"/>
    <mergeCell ref="F20:G20"/>
    <mergeCell ref="D21:E21"/>
    <mergeCell ref="D18:E18"/>
    <mergeCell ref="F15:G15"/>
    <mergeCell ref="A28:A34"/>
    <mergeCell ref="B28:B34"/>
    <mergeCell ref="C11:C13"/>
    <mergeCell ref="B11:B13"/>
    <mergeCell ref="H12:I12"/>
    <mergeCell ref="D12:G12"/>
    <mergeCell ref="B26:B27"/>
    <mergeCell ref="A21:A25"/>
    <mergeCell ref="B21:B25"/>
    <mergeCell ref="B15:B20"/>
    <mergeCell ref="A15:A20"/>
    <mergeCell ref="F19:G19"/>
    <mergeCell ref="F21:G21"/>
    <mergeCell ref="F22:G22"/>
    <mergeCell ref="J12:K12"/>
    <mergeCell ref="L12:M12"/>
    <mergeCell ref="N12:O12"/>
    <mergeCell ref="P12:Q12"/>
    <mergeCell ref="N3:Q3"/>
    <mergeCell ref="N5:Q5"/>
    <mergeCell ref="J11:M11"/>
    <mergeCell ref="N11:Q11"/>
    <mergeCell ref="D9:S9"/>
    <mergeCell ref="D11:I11"/>
    <mergeCell ref="F16:G16"/>
    <mergeCell ref="F17:G17"/>
    <mergeCell ref="F18:G18"/>
    <mergeCell ref="D14:E14"/>
    <mergeCell ref="F14:G14"/>
    <mergeCell ref="F32:G32"/>
    <mergeCell ref="F25:G25"/>
    <mergeCell ref="D26:E26"/>
    <mergeCell ref="F26:G26"/>
    <mergeCell ref="D27:E27"/>
    <mergeCell ref="F27:G27"/>
    <mergeCell ref="F28:G28"/>
    <mergeCell ref="F29:G29"/>
    <mergeCell ref="F30:G30"/>
    <mergeCell ref="F31:G31"/>
    <mergeCell ref="A35:C35"/>
    <mergeCell ref="A11:A13"/>
    <mergeCell ref="A26:A27"/>
    <mergeCell ref="F33:G33"/>
    <mergeCell ref="F34:G34"/>
    <mergeCell ref="F35:G35"/>
    <mergeCell ref="D28:E28"/>
    <mergeCell ref="D29:E29"/>
    <mergeCell ref="D30:E30"/>
    <mergeCell ref="D31:E31"/>
    <mergeCell ref="D35:E35"/>
    <mergeCell ref="D25:E25"/>
    <mergeCell ref="D22:E22"/>
    <mergeCell ref="D23:E23"/>
    <mergeCell ref="D24:E24"/>
    <mergeCell ref="B10:C10"/>
    <mergeCell ref="D32:E32"/>
    <mergeCell ref="D33:E33"/>
    <mergeCell ref="D34:E34"/>
    <mergeCell ref="D15:E15"/>
    <mergeCell ref="D16:E16"/>
    <mergeCell ref="D17:E17"/>
    <mergeCell ref="D19:E19"/>
  </mergeCells>
  <printOptions/>
  <pageMargins left="0.31496062992125984" right="0.1968503937007874" top="0.35433070866141736" bottom="0.5511811023622047" header="0.3937007874015748" footer="0.3937007874015748"/>
  <pageSetup firstPageNumber="1" useFirstPageNumber="1" horizontalDpi="600" verticalDpi="600" orientation="landscape" paperSize="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="60" zoomScaleNormal="60" zoomScaleSheetLayoutView="72" zoomScalePageLayoutView="0" workbookViewId="0" topLeftCell="A1">
      <selection activeCell="L23" sqref="L23"/>
    </sheetView>
  </sheetViews>
  <sheetFormatPr defaultColWidth="8.796875" defaultRowHeight="14.25"/>
  <cols>
    <col min="1" max="1" width="4.5" style="1" customWidth="1"/>
    <col min="2" max="2" width="17" style="1" customWidth="1"/>
    <col min="3" max="3" width="10.3984375" style="1" customWidth="1"/>
    <col min="4" max="4" width="11.3984375" style="1" customWidth="1"/>
    <col min="5" max="5" width="13.69921875" style="1" customWidth="1"/>
    <col min="6" max="6" width="14.3984375" style="1" customWidth="1"/>
    <col min="7" max="8" width="12.09765625" style="1" customWidth="1"/>
    <col min="9" max="9" width="8.59765625" style="1" customWidth="1"/>
    <col min="10" max="10" width="9" style="1" customWidth="1"/>
    <col min="11" max="11" width="8.09765625" style="1" customWidth="1"/>
    <col min="12" max="12" width="13.3984375" style="1" customWidth="1"/>
    <col min="13" max="13" width="14.5" style="1" customWidth="1"/>
    <col min="14" max="14" width="10.19921875" style="1" customWidth="1"/>
    <col min="15" max="15" width="11" style="1" customWidth="1"/>
    <col min="16" max="16" width="10" style="1" customWidth="1"/>
    <col min="17" max="17" width="12" style="1" customWidth="1"/>
    <col min="18" max="16384" width="9" style="1" customWidth="1"/>
  </cols>
  <sheetData>
    <row r="1" spans="9:13" ht="15">
      <c r="I1" s="5"/>
      <c r="J1" s="5"/>
      <c r="K1" s="5"/>
      <c r="L1" s="5"/>
      <c r="M1" s="5"/>
    </row>
    <row r="2" spans="9:13" ht="15">
      <c r="I2" s="6"/>
      <c r="J2" s="6"/>
      <c r="K2" s="6"/>
      <c r="L2" s="6"/>
      <c r="M2" s="6"/>
    </row>
    <row r="3" spans="9:13" ht="15">
      <c r="I3" s="6"/>
      <c r="J3" s="6"/>
      <c r="K3" s="6"/>
      <c r="L3" s="6"/>
      <c r="M3" s="6"/>
    </row>
    <row r="5" ht="15">
      <c r="G5" s="2"/>
    </row>
    <row r="6" spans="2:8" ht="16.5" thickBot="1">
      <c r="B6" s="310" t="s">
        <v>95</v>
      </c>
      <c r="C6" s="310"/>
      <c r="D6" s="310"/>
      <c r="E6" s="14"/>
      <c r="F6" s="2"/>
      <c r="H6" s="7"/>
    </row>
    <row r="7" spans="1:17" ht="16.5" thickBot="1">
      <c r="A7" s="260" t="s">
        <v>30</v>
      </c>
      <c r="B7" s="323" t="s">
        <v>0</v>
      </c>
      <c r="C7" s="324"/>
      <c r="D7" s="319" t="s">
        <v>93</v>
      </c>
      <c r="E7" s="320"/>
      <c r="F7" s="320"/>
      <c r="G7" s="320"/>
      <c r="H7" s="320"/>
      <c r="I7" s="320"/>
      <c r="J7" s="320"/>
      <c r="K7" s="350" t="s">
        <v>81</v>
      </c>
      <c r="L7" s="351"/>
      <c r="M7" s="351"/>
      <c r="N7" s="351"/>
      <c r="O7" s="351"/>
      <c r="P7" s="351"/>
      <c r="Q7" s="352"/>
    </row>
    <row r="8" spans="1:17" ht="19.5" customHeight="1" thickBot="1">
      <c r="A8" s="236"/>
      <c r="B8" s="325"/>
      <c r="C8" s="326"/>
      <c r="D8" s="361" t="s">
        <v>66</v>
      </c>
      <c r="E8" s="357"/>
      <c r="F8" s="362"/>
      <c r="G8" s="321" t="s">
        <v>19</v>
      </c>
      <c r="H8" s="321" t="s">
        <v>16</v>
      </c>
      <c r="I8" s="321" t="s">
        <v>17</v>
      </c>
      <c r="J8" s="321" t="s">
        <v>28</v>
      </c>
      <c r="K8" s="356" t="s">
        <v>66</v>
      </c>
      <c r="L8" s="357"/>
      <c r="M8" s="358"/>
      <c r="N8" s="321" t="s">
        <v>19</v>
      </c>
      <c r="O8" s="321" t="s">
        <v>102</v>
      </c>
      <c r="P8" s="321" t="s">
        <v>17</v>
      </c>
      <c r="Q8" s="321" t="s">
        <v>103</v>
      </c>
    </row>
    <row r="9" spans="1:17" ht="46.5" customHeight="1" thickBot="1">
      <c r="A9" s="236"/>
      <c r="B9" s="325"/>
      <c r="C9" s="326"/>
      <c r="D9" s="185" t="s">
        <v>18</v>
      </c>
      <c r="E9" s="186" t="s">
        <v>65</v>
      </c>
      <c r="F9" s="187" t="s">
        <v>80</v>
      </c>
      <c r="G9" s="359"/>
      <c r="H9" s="360"/>
      <c r="I9" s="360"/>
      <c r="J9" s="322"/>
      <c r="K9" s="186" t="s">
        <v>18</v>
      </c>
      <c r="L9" s="186" t="s">
        <v>65</v>
      </c>
      <c r="M9" s="187" t="s">
        <v>80</v>
      </c>
      <c r="N9" s="359"/>
      <c r="O9" s="360"/>
      <c r="P9" s="360"/>
      <c r="Q9" s="322"/>
    </row>
    <row r="10" spans="1:17" s="8" customFormat="1" ht="12.75" customHeight="1" thickBot="1">
      <c r="A10" s="191">
        <v>1</v>
      </c>
      <c r="B10" s="327">
        <v>2</v>
      </c>
      <c r="C10" s="328"/>
      <c r="D10" s="192">
        <v>3</v>
      </c>
      <c r="E10" s="191"/>
      <c r="F10" s="191">
        <v>4</v>
      </c>
      <c r="G10" s="192">
        <v>5</v>
      </c>
      <c r="H10" s="195">
        <v>6</v>
      </c>
      <c r="I10" s="195">
        <v>7</v>
      </c>
      <c r="J10" s="195">
        <v>8</v>
      </c>
      <c r="K10" s="191">
        <v>9</v>
      </c>
      <c r="L10" s="212">
        <v>10</v>
      </c>
      <c r="M10" s="191">
        <v>11</v>
      </c>
      <c r="N10" s="191">
        <v>12</v>
      </c>
      <c r="O10" s="195">
        <v>13</v>
      </c>
      <c r="P10" s="195">
        <v>14</v>
      </c>
      <c r="Q10" s="195">
        <v>15</v>
      </c>
    </row>
    <row r="11" spans="1:17" ht="19.5" customHeight="1">
      <c r="A11" s="178" t="s">
        <v>73</v>
      </c>
      <c r="B11" s="329" t="s">
        <v>5</v>
      </c>
      <c r="C11" s="330"/>
      <c r="D11" s="52">
        <v>5</v>
      </c>
      <c r="E11" s="52">
        <v>164</v>
      </c>
      <c r="F11" s="52">
        <v>2</v>
      </c>
      <c r="G11" s="52">
        <v>103</v>
      </c>
      <c r="H11" s="52">
        <v>32</v>
      </c>
      <c r="I11" s="118">
        <v>56</v>
      </c>
      <c r="J11" s="182">
        <f>I11+H11+G11</f>
        <v>191</v>
      </c>
      <c r="K11" s="48">
        <v>5</v>
      </c>
      <c r="L11" s="48">
        <v>171</v>
      </c>
      <c r="M11" s="48">
        <v>2</v>
      </c>
      <c r="N11" s="48">
        <v>103</v>
      </c>
      <c r="O11" s="48">
        <v>32</v>
      </c>
      <c r="P11" s="48">
        <v>56</v>
      </c>
      <c r="Q11" s="44">
        <f>P11+O11+N11</f>
        <v>191</v>
      </c>
    </row>
    <row r="12" spans="1:17" ht="19.5" customHeight="1">
      <c r="A12" s="9" t="s">
        <v>74</v>
      </c>
      <c r="B12" s="331" t="s">
        <v>10</v>
      </c>
      <c r="C12" s="332"/>
      <c r="D12" s="53">
        <v>12</v>
      </c>
      <c r="E12" s="53">
        <v>106</v>
      </c>
      <c r="F12" s="53">
        <v>4</v>
      </c>
      <c r="G12" s="53">
        <v>442</v>
      </c>
      <c r="H12" s="53">
        <v>235</v>
      </c>
      <c r="I12" s="120">
        <v>498</v>
      </c>
      <c r="J12" s="183">
        <f>I12+H12+G12</f>
        <v>1175</v>
      </c>
      <c r="K12" s="45">
        <v>12</v>
      </c>
      <c r="L12" s="45">
        <v>130</v>
      </c>
      <c r="M12" s="45">
        <v>6</v>
      </c>
      <c r="N12" s="45">
        <v>442</v>
      </c>
      <c r="O12" s="45">
        <v>277</v>
      </c>
      <c r="P12" s="43">
        <v>520</v>
      </c>
      <c r="Q12" s="44">
        <f>P12+O12+N12</f>
        <v>1239</v>
      </c>
    </row>
    <row r="13" spans="1:17" ht="18.75" customHeight="1">
      <c r="A13" s="311" t="s">
        <v>75</v>
      </c>
      <c r="B13" s="316" t="s">
        <v>12</v>
      </c>
      <c r="C13" s="312" t="s">
        <v>67</v>
      </c>
      <c r="D13" s="53">
        <v>5</v>
      </c>
      <c r="E13" s="53">
        <v>40</v>
      </c>
      <c r="F13" s="53">
        <v>0</v>
      </c>
      <c r="G13" s="53">
        <v>195</v>
      </c>
      <c r="H13" s="53">
        <v>0</v>
      </c>
      <c r="I13" s="120">
        <v>180</v>
      </c>
      <c r="J13" s="183">
        <f>I13+H13+G13</f>
        <v>375</v>
      </c>
      <c r="K13" s="45">
        <v>5</v>
      </c>
      <c r="L13" s="45">
        <v>40</v>
      </c>
      <c r="M13" s="45">
        <v>0</v>
      </c>
      <c r="N13" s="45">
        <v>200</v>
      </c>
      <c r="O13" s="45">
        <v>0</v>
      </c>
      <c r="P13" s="45">
        <v>180</v>
      </c>
      <c r="Q13" s="44">
        <f>P13+O13+N13</f>
        <v>380</v>
      </c>
    </row>
    <row r="14" spans="1:17" ht="15" customHeight="1" hidden="1">
      <c r="A14" s="289"/>
      <c r="B14" s="317"/>
      <c r="C14" s="313"/>
      <c r="D14" s="72"/>
      <c r="E14" s="72"/>
      <c r="F14" s="72"/>
      <c r="G14" s="72"/>
      <c r="H14" s="72"/>
      <c r="I14" s="157"/>
      <c r="J14" s="184"/>
      <c r="K14" s="46"/>
      <c r="L14" s="46"/>
      <c r="M14" s="46"/>
      <c r="N14" s="46"/>
      <c r="O14" s="46"/>
      <c r="P14" s="46"/>
      <c r="Q14" s="47"/>
    </row>
    <row r="15" spans="1:17" ht="19.5" customHeight="1">
      <c r="A15" s="289"/>
      <c r="B15" s="318"/>
      <c r="C15" s="101" t="s">
        <v>68</v>
      </c>
      <c r="D15" s="53">
        <v>2</v>
      </c>
      <c r="E15" s="53">
        <v>10</v>
      </c>
      <c r="F15" s="72">
        <v>0</v>
      </c>
      <c r="G15" s="53">
        <v>60</v>
      </c>
      <c r="H15" s="53">
        <v>0</v>
      </c>
      <c r="I15" s="53">
        <v>0</v>
      </c>
      <c r="J15" s="214">
        <f>I15+H15+G15</f>
        <v>60</v>
      </c>
      <c r="K15" s="46">
        <v>2</v>
      </c>
      <c r="L15" s="46">
        <v>12</v>
      </c>
      <c r="M15" s="46">
        <v>0</v>
      </c>
      <c r="N15" s="45">
        <v>60</v>
      </c>
      <c r="O15" s="45">
        <v>0</v>
      </c>
      <c r="P15" s="45">
        <v>0</v>
      </c>
      <c r="Q15" s="213">
        <f>P15+O15+N15</f>
        <v>60</v>
      </c>
    </row>
    <row r="16" spans="1:17" ht="19.5" customHeight="1" thickBot="1">
      <c r="A16" s="179" t="s">
        <v>76</v>
      </c>
      <c r="B16" s="314" t="s">
        <v>15</v>
      </c>
      <c r="C16" s="315"/>
      <c r="D16" s="176">
        <v>4</v>
      </c>
      <c r="E16" s="176">
        <v>46</v>
      </c>
      <c r="F16" s="54">
        <v>4</v>
      </c>
      <c r="G16" s="176">
        <v>176</v>
      </c>
      <c r="H16" s="176">
        <v>108</v>
      </c>
      <c r="I16" s="180">
        <v>68.5</v>
      </c>
      <c r="J16" s="181">
        <f>I16+H16+G16</f>
        <v>352.5</v>
      </c>
      <c r="K16" s="49">
        <v>5</v>
      </c>
      <c r="L16" s="49">
        <v>60</v>
      </c>
      <c r="M16" s="49">
        <v>5</v>
      </c>
      <c r="N16" s="177">
        <v>237</v>
      </c>
      <c r="O16" s="177">
        <v>140</v>
      </c>
      <c r="P16" s="177">
        <v>65</v>
      </c>
      <c r="Q16" s="47">
        <f>P16+O16+N16</f>
        <v>442</v>
      </c>
    </row>
    <row r="17" spans="1:17" ht="19.5" customHeight="1" thickBot="1">
      <c r="A17" s="335" t="s">
        <v>4</v>
      </c>
      <c r="B17" s="349"/>
      <c r="C17" s="309"/>
      <c r="D17" s="78">
        <f>SUM(D11:D16)</f>
        <v>28</v>
      </c>
      <c r="E17" s="78">
        <f>SUM(E11:E16)</f>
        <v>366</v>
      </c>
      <c r="F17" s="78">
        <f aca="true" t="shared" si="0" ref="F17:P17">SUM(F11:F16)</f>
        <v>10</v>
      </c>
      <c r="G17" s="78">
        <f t="shared" si="0"/>
        <v>976</v>
      </c>
      <c r="H17" s="78">
        <f t="shared" si="0"/>
        <v>375</v>
      </c>
      <c r="I17" s="156">
        <f t="shared" si="0"/>
        <v>802.5</v>
      </c>
      <c r="J17" s="156">
        <f t="shared" si="0"/>
        <v>2153.5</v>
      </c>
      <c r="K17" s="155">
        <f t="shared" si="0"/>
        <v>29</v>
      </c>
      <c r="L17" s="155">
        <f>SUM(L11:L16)</f>
        <v>413</v>
      </c>
      <c r="M17" s="155">
        <f t="shared" si="0"/>
        <v>13</v>
      </c>
      <c r="N17" s="78">
        <f t="shared" si="0"/>
        <v>1042</v>
      </c>
      <c r="O17" s="78">
        <f t="shared" si="0"/>
        <v>449</v>
      </c>
      <c r="P17" s="78">
        <f t="shared" si="0"/>
        <v>821</v>
      </c>
      <c r="Q17" s="78">
        <f>SUM(Q11:Q16)</f>
        <v>2312</v>
      </c>
    </row>
    <row r="18" spans="1:17" s="10" customFormat="1" ht="19.5" customHeight="1">
      <c r="A18" s="26"/>
      <c r="B18"/>
      <c r="C18"/>
      <c r="D18" s="27"/>
      <c r="E18" s="26"/>
      <c r="F18" s="1"/>
      <c r="G18" s="1"/>
      <c r="H18" s="1"/>
      <c r="I18" s="1"/>
      <c r="J18" s="1"/>
      <c r="K18" s="1"/>
      <c r="L18" s="1"/>
      <c r="M18" s="1"/>
      <c r="N18" s="1"/>
      <c r="O18" s="1"/>
      <c r="P18" s="26"/>
      <c r="Q18" s="1"/>
    </row>
    <row r="19" spans="1:16" ht="15">
      <c r="A19" s="26"/>
      <c r="P19" s="76"/>
    </row>
    <row r="20" spans="2:16" ht="15.75" thickBot="1">
      <c r="B20" s="2"/>
      <c r="C20" s="2"/>
      <c r="J20" s="1" t="s">
        <v>20</v>
      </c>
      <c r="P20" s="26"/>
    </row>
    <row r="21" spans="1:10" ht="16.5" thickBot="1">
      <c r="A21" s="347" t="s">
        <v>30</v>
      </c>
      <c r="B21" s="323" t="s">
        <v>0</v>
      </c>
      <c r="C21" s="324"/>
      <c r="D21" s="353" t="s">
        <v>82</v>
      </c>
      <c r="E21" s="354"/>
      <c r="F21" s="354"/>
      <c r="G21" s="354"/>
      <c r="H21" s="354"/>
      <c r="I21" s="354"/>
      <c r="J21" s="355"/>
    </row>
    <row r="22" spans="1:10" ht="16.5" thickBot="1">
      <c r="A22" s="348"/>
      <c r="B22" s="325"/>
      <c r="C22" s="326"/>
      <c r="D22" s="361" t="s">
        <v>66</v>
      </c>
      <c r="E22" s="357"/>
      <c r="F22" s="362"/>
      <c r="G22" s="363" t="s">
        <v>19</v>
      </c>
      <c r="H22" s="333" t="s">
        <v>16</v>
      </c>
      <c r="I22" s="333" t="s">
        <v>17</v>
      </c>
      <c r="J22" s="333" t="s">
        <v>78</v>
      </c>
    </row>
    <row r="23" spans="1:10" ht="36.75" customHeight="1" thickBot="1">
      <c r="A23" s="348"/>
      <c r="B23" s="338"/>
      <c r="C23" s="339"/>
      <c r="D23" s="175" t="s">
        <v>18</v>
      </c>
      <c r="E23" s="188" t="s">
        <v>65</v>
      </c>
      <c r="F23" s="187" t="s">
        <v>80</v>
      </c>
      <c r="G23" s="364"/>
      <c r="H23" s="334"/>
      <c r="I23" s="334"/>
      <c r="J23" s="333"/>
    </row>
    <row r="24" spans="1:10" ht="12.75" customHeight="1" thickBot="1">
      <c r="A24" s="196">
        <v>1</v>
      </c>
      <c r="B24" s="340">
        <v>2</v>
      </c>
      <c r="C24" s="341"/>
      <c r="D24" s="191">
        <v>3</v>
      </c>
      <c r="E24" s="191">
        <v>4</v>
      </c>
      <c r="F24" s="191">
        <v>5</v>
      </c>
      <c r="G24" s="191">
        <v>6</v>
      </c>
      <c r="H24" s="191">
        <v>7</v>
      </c>
      <c r="I24" s="191">
        <v>8</v>
      </c>
      <c r="J24" s="191">
        <v>9</v>
      </c>
    </row>
    <row r="25" spans="1:10" ht="15.75">
      <c r="A25" s="99" t="s">
        <v>73</v>
      </c>
      <c r="B25" s="342" t="s">
        <v>5</v>
      </c>
      <c r="C25" s="329"/>
      <c r="D25" s="103">
        <v>5</v>
      </c>
      <c r="E25" s="103">
        <v>174</v>
      </c>
      <c r="F25" s="103">
        <v>2</v>
      </c>
      <c r="G25" s="103">
        <v>103</v>
      </c>
      <c r="H25" s="103">
        <v>32</v>
      </c>
      <c r="I25" s="103">
        <v>56</v>
      </c>
      <c r="J25" s="158">
        <f aca="true" t="shared" si="1" ref="J25:J30">I25+H25+G25</f>
        <v>191</v>
      </c>
    </row>
    <row r="26" spans="1:10" ht="15.75">
      <c r="A26" s="100" t="s">
        <v>74</v>
      </c>
      <c r="B26" s="344" t="s">
        <v>10</v>
      </c>
      <c r="C26" s="331"/>
      <c r="D26" s="104">
        <v>12</v>
      </c>
      <c r="E26" s="104">
        <v>130</v>
      </c>
      <c r="F26" s="104">
        <v>4</v>
      </c>
      <c r="G26" s="104">
        <v>442</v>
      </c>
      <c r="H26" s="104">
        <v>235</v>
      </c>
      <c r="I26" s="104">
        <v>498</v>
      </c>
      <c r="J26" s="159">
        <f t="shared" si="1"/>
        <v>1175</v>
      </c>
    </row>
    <row r="27" spans="1:10" ht="20.25" customHeight="1">
      <c r="A27" s="345" t="s">
        <v>75</v>
      </c>
      <c r="B27" s="316" t="s">
        <v>12</v>
      </c>
      <c r="C27" s="101" t="s">
        <v>67</v>
      </c>
      <c r="D27" s="104">
        <v>5</v>
      </c>
      <c r="E27" s="104">
        <v>40</v>
      </c>
      <c r="F27" s="104">
        <v>0</v>
      </c>
      <c r="G27" s="104">
        <v>200</v>
      </c>
      <c r="H27" s="104">
        <v>0</v>
      </c>
      <c r="I27" s="104">
        <v>180</v>
      </c>
      <c r="J27" s="159">
        <f t="shared" si="1"/>
        <v>380</v>
      </c>
    </row>
    <row r="28" spans="1:10" ht="20.25" customHeight="1">
      <c r="A28" s="346"/>
      <c r="B28" s="318"/>
      <c r="C28" s="101" t="s">
        <v>68</v>
      </c>
      <c r="D28" s="104">
        <v>2</v>
      </c>
      <c r="E28" s="104">
        <v>12</v>
      </c>
      <c r="F28" s="104">
        <v>0</v>
      </c>
      <c r="G28" s="104">
        <v>60</v>
      </c>
      <c r="H28" s="104">
        <v>0</v>
      </c>
      <c r="I28" s="104">
        <v>0</v>
      </c>
      <c r="J28" s="159">
        <f t="shared" si="1"/>
        <v>60</v>
      </c>
    </row>
    <row r="29" spans="1:10" ht="16.5" thickBot="1">
      <c r="A29" s="102" t="s">
        <v>76</v>
      </c>
      <c r="B29" s="343" t="s">
        <v>15</v>
      </c>
      <c r="C29" s="315"/>
      <c r="D29" s="106">
        <v>4</v>
      </c>
      <c r="E29" s="106">
        <v>46</v>
      </c>
      <c r="F29" s="106">
        <v>4</v>
      </c>
      <c r="G29" s="106">
        <v>176</v>
      </c>
      <c r="H29" s="106">
        <v>108</v>
      </c>
      <c r="I29" s="106">
        <v>68.5</v>
      </c>
      <c r="J29" s="160">
        <f t="shared" si="1"/>
        <v>352.5</v>
      </c>
    </row>
    <row r="30" spans="1:17" ht="16.5" thickBot="1">
      <c r="A30" s="335" t="s">
        <v>4</v>
      </c>
      <c r="B30" s="336"/>
      <c r="C30" s="337"/>
      <c r="D30" s="154">
        <f aca="true" t="shared" si="2" ref="D30:I30">SUM(D25:D29)</f>
        <v>28</v>
      </c>
      <c r="E30" s="154">
        <f t="shared" si="2"/>
        <v>402</v>
      </c>
      <c r="F30" s="155">
        <f t="shared" si="2"/>
        <v>10</v>
      </c>
      <c r="G30" s="154">
        <f t="shared" si="2"/>
        <v>981</v>
      </c>
      <c r="H30" s="155">
        <f t="shared" si="2"/>
        <v>375</v>
      </c>
      <c r="I30" s="155">
        <f t="shared" si="2"/>
        <v>802.5</v>
      </c>
      <c r="J30" s="78">
        <f t="shared" si="1"/>
        <v>2158.5</v>
      </c>
      <c r="K30" s="8"/>
      <c r="L30" s="8"/>
      <c r="M30" s="8"/>
      <c r="N30" s="8"/>
      <c r="O30" s="8"/>
      <c r="P30" s="8"/>
      <c r="Q30" s="8"/>
    </row>
    <row r="31" spans="1:17" s="8" customFormat="1" ht="15">
      <c r="A31" s="1"/>
      <c r="B31" s="11"/>
      <c r="C31" s="1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3" spans="2:6" ht="15">
      <c r="B33" s="36" t="s">
        <v>34</v>
      </c>
      <c r="C33" s="36"/>
      <c r="D33" s="21"/>
      <c r="E33" s="21"/>
      <c r="F33" s="28"/>
    </row>
    <row r="34" spans="2:6" ht="15">
      <c r="B34" s="22" t="s">
        <v>41</v>
      </c>
      <c r="C34" s="22"/>
      <c r="D34" s="20"/>
      <c r="E34" s="20"/>
      <c r="F34" s="20"/>
    </row>
    <row r="35" spans="2:6" ht="15">
      <c r="B35" s="22" t="s">
        <v>42</v>
      </c>
      <c r="C35" s="22"/>
      <c r="D35" s="20"/>
      <c r="E35" s="20"/>
      <c r="F35" s="20"/>
    </row>
    <row r="36" spans="2:6" ht="15">
      <c r="B36" s="22" t="s">
        <v>43</v>
      </c>
      <c r="C36" s="22"/>
      <c r="D36" s="20"/>
      <c r="E36" s="20"/>
      <c r="F36" s="20"/>
    </row>
    <row r="37" spans="2:6" ht="15">
      <c r="B37" s="22" t="s">
        <v>44</v>
      </c>
      <c r="C37" s="22"/>
      <c r="D37" s="20"/>
      <c r="E37" s="20"/>
      <c r="F37" s="20"/>
    </row>
    <row r="38" spans="2:6" ht="15">
      <c r="B38" s="22" t="s">
        <v>51</v>
      </c>
      <c r="C38" s="22"/>
      <c r="D38" s="20"/>
      <c r="E38" s="20"/>
      <c r="F38" s="20"/>
    </row>
    <row r="39" spans="2:6" ht="15" customHeight="1">
      <c r="B39" s="22"/>
      <c r="C39" s="22"/>
      <c r="D39" s="29"/>
      <c r="E39" s="29"/>
      <c r="F39" s="29"/>
    </row>
  </sheetData>
  <sheetProtection/>
  <mergeCells count="38">
    <mergeCell ref="H8:H9"/>
    <mergeCell ref="I8:I9"/>
    <mergeCell ref="D22:F22"/>
    <mergeCell ref="G22:G23"/>
    <mergeCell ref="K7:Q7"/>
    <mergeCell ref="J22:J23"/>
    <mergeCell ref="D21:J21"/>
    <mergeCell ref="Q8:Q9"/>
    <mergeCell ref="K8:M8"/>
    <mergeCell ref="N8:N9"/>
    <mergeCell ref="O8:O9"/>
    <mergeCell ref="P8:P9"/>
    <mergeCell ref="D8:F8"/>
    <mergeCell ref="G8:G9"/>
    <mergeCell ref="A27:A28"/>
    <mergeCell ref="A21:A23"/>
    <mergeCell ref="A17:C17"/>
    <mergeCell ref="A7:A9"/>
    <mergeCell ref="B12:C12"/>
    <mergeCell ref="I22:I23"/>
    <mergeCell ref="H22:H23"/>
    <mergeCell ref="A30:C30"/>
    <mergeCell ref="B21:C23"/>
    <mergeCell ref="B24:C24"/>
    <mergeCell ref="B25:C25"/>
    <mergeCell ref="B29:C29"/>
    <mergeCell ref="B26:C26"/>
    <mergeCell ref="B27:B28"/>
    <mergeCell ref="B6:D6"/>
    <mergeCell ref="A13:A15"/>
    <mergeCell ref="C13:C14"/>
    <mergeCell ref="B16:C16"/>
    <mergeCell ref="B13:B15"/>
    <mergeCell ref="D7:J7"/>
    <mergeCell ref="J8:J9"/>
    <mergeCell ref="B7:C9"/>
    <mergeCell ref="B10:C10"/>
    <mergeCell ref="B11:C11"/>
  </mergeCells>
  <printOptions/>
  <pageMargins left="0.9055118110236221" right="0.1968503937007874" top="0.7480314960629921" bottom="0.7480314960629921" header="0.31496062992125984" footer="0.31496062992125984"/>
  <pageSetup horizontalDpi="600" verticalDpi="600" orientation="landscape" paperSize="8" scale="90" r:id="rId1"/>
  <headerFooter alignWithMargins="0">
    <oddFooter>&amp;CStrona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43"/>
  <sheetViews>
    <sheetView zoomScale="60" zoomScaleNormal="60" zoomScaleSheetLayoutView="69" zoomScalePageLayoutView="0" workbookViewId="0" topLeftCell="A14">
      <selection activeCell="B38" sqref="B38:B39"/>
    </sheetView>
  </sheetViews>
  <sheetFormatPr defaultColWidth="8.796875" defaultRowHeight="14.25"/>
  <cols>
    <col min="1" max="1" width="3.09765625" style="14" customWidth="1"/>
    <col min="2" max="2" width="4.59765625" style="13" customWidth="1"/>
    <col min="3" max="3" width="23.09765625" style="14" customWidth="1"/>
    <col min="4" max="4" width="10.09765625" style="14" customWidth="1"/>
    <col min="5" max="5" width="11.8984375" style="14" customWidth="1"/>
    <col min="6" max="6" width="13.3984375" style="14" customWidth="1"/>
    <col min="7" max="8" width="8.59765625" style="14" customWidth="1"/>
    <col min="9" max="9" width="9.69921875" style="14" customWidth="1"/>
    <col min="10" max="13" width="8.59765625" style="14" customWidth="1"/>
    <col min="14" max="14" width="9" style="14" customWidth="1"/>
    <col min="15" max="20" width="8.59765625" style="14" customWidth="1"/>
    <col min="21" max="16384" width="9" style="14" customWidth="1"/>
  </cols>
  <sheetData>
    <row r="2" spans="1:2" ht="15.75">
      <c r="A2" s="12"/>
      <c r="B2" s="19" t="s">
        <v>39</v>
      </c>
    </row>
    <row r="4" ht="16.5" thickBot="1">
      <c r="B4" s="19" t="s">
        <v>62</v>
      </c>
    </row>
    <row r="5" spans="2:15" ht="49.5" customHeight="1" thickBot="1">
      <c r="B5" s="395" t="s">
        <v>30</v>
      </c>
      <c r="C5" s="395" t="s">
        <v>40</v>
      </c>
      <c r="D5" s="392" t="s">
        <v>37</v>
      </c>
      <c r="E5" s="399"/>
      <c r="F5" s="400"/>
      <c r="G5" s="392" t="s">
        <v>38</v>
      </c>
      <c r="H5" s="393"/>
      <c r="I5" s="394"/>
      <c r="J5" s="386" t="s">
        <v>46</v>
      </c>
      <c r="K5" s="387"/>
      <c r="L5" s="279"/>
      <c r="M5" s="386" t="s">
        <v>47</v>
      </c>
      <c r="N5" s="388"/>
      <c r="O5" s="389"/>
    </row>
    <row r="6" spans="2:15" ht="104.25" customHeight="1" thickBot="1">
      <c r="B6" s="396"/>
      <c r="C6" s="396"/>
      <c r="D6" s="50" t="s">
        <v>83</v>
      </c>
      <c r="E6" s="51" t="s">
        <v>84</v>
      </c>
      <c r="F6" s="142" t="s">
        <v>96</v>
      </c>
      <c r="G6" s="50" t="s">
        <v>83</v>
      </c>
      <c r="H6" s="51" t="s">
        <v>86</v>
      </c>
      <c r="I6" s="142" t="s">
        <v>85</v>
      </c>
      <c r="J6" s="50" t="s">
        <v>87</v>
      </c>
      <c r="K6" s="51" t="s">
        <v>86</v>
      </c>
      <c r="L6" s="142" t="s">
        <v>85</v>
      </c>
      <c r="M6" s="50" t="s">
        <v>87</v>
      </c>
      <c r="N6" s="51" t="s">
        <v>86</v>
      </c>
      <c r="O6" s="142" t="s">
        <v>85</v>
      </c>
    </row>
    <row r="7" spans="2:15" s="24" customFormat="1" ht="12.75" thickBot="1">
      <c r="B7" s="189">
        <v>1</v>
      </c>
      <c r="C7" s="189">
        <v>2</v>
      </c>
      <c r="D7" s="197">
        <v>3</v>
      </c>
      <c r="E7" s="197">
        <v>4</v>
      </c>
      <c r="F7" s="197">
        <v>5</v>
      </c>
      <c r="G7" s="197">
        <v>6</v>
      </c>
      <c r="H7" s="197">
        <v>7</v>
      </c>
      <c r="I7" s="197">
        <v>8</v>
      </c>
      <c r="J7" s="198">
        <v>6</v>
      </c>
      <c r="K7" s="191">
        <v>7</v>
      </c>
      <c r="L7" s="191">
        <v>8</v>
      </c>
      <c r="M7" s="191">
        <v>9</v>
      </c>
      <c r="N7" s="191">
        <v>10</v>
      </c>
      <c r="O7" s="191">
        <v>11</v>
      </c>
    </row>
    <row r="8" spans="2:15" ht="15.75">
      <c r="B8" s="199">
        <v>1</v>
      </c>
      <c r="C8" s="85" t="s">
        <v>5</v>
      </c>
      <c r="D8" s="52">
        <v>7</v>
      </c>
      <c r="E8" s="48">
        <v>7</v>
      </c>
      <c r="F8" s="103">
        <v>6</v>
      </c>
      <c r="G8" s="52">
        <v>6</v>
      </c>
      <c r="H8" s="77">
        <v>7</v>
      </c>
      <c r="I8" s="143">
        <v>6</v>
      </c>
      <c r="J8" s="173">
        <v>12.5</v>
      </c>
      <c r="K8" s="58">
        <v>8.5</v>
      </c>
      <c r="L8" s="174">
        <v>8.5</v>
      </c>
      <c r="M8" s="55">
        <v>42</v>
      </c>
      <c r="N8" s="58">
        <v>47</v>
      </c>
      <c r="O8" s="144">
        <v>48</v>
      </c>
    </row>
    <row r="9" spans="2:15" ht="15.75">
      <c r="B9" s="100">
        <v>2</v>
      </c>
      <c r="C9" s="87" t="s">
        <v>10</v>
      </c>
      <c r="D9" s="53">
        <v>5</v>
      </c>
      <c r="E9" s="45">
        <v>5</v>
      </c>
      <c r="F9" s="104">
        <v>4</v>
      </c>
      <c r="G9" s="53">
        <v>2</v>
      </c>
      <c r="H9" s="45">
        <v>2</v>
      </c>
      <c r="I9" s="111">
        <v>2</v>
      </c>
      <c r="J9" s="169">
        <v>8</v>
      </c>
      <c r="K9" s="59">
        <v>8</v>
      </c>
      <c r="L9" s="171">
        <v>8</v>
      </c>
      <c r="M9" s="56">
        <v>49.25</v>
      </c>
      <c r="N9" s="59">
        <v>49.25</v>
      </c>
      <c r="O9" s="145">
        <v>48.75</v>
      </c>
    </row>
    <row r="10" spans="2:15" ht="15.75">
      <c r="B10" s="100">
        <v>3</v>
      </c>
      <c r="C10" s="87" t="s">
        <v>12</v>
      </c>
      <c r="D10" s="53">
        <v>3</v>
      </c>
      <c r="E10" s="45">
        <v>3</v>
      </c>
      <c r="F10" s="104">
        <v>3</v>
      </c>
      <c r="G10" s="53">
        <v>1</v>
      </c>
      <c r="H10" s="45">
        <v>1</v>
      </c>
      <c r="I10" s="111">
        <v>1</v>
      </c>
      <c r="J10" s="169">
        <v>3.875</v>
      </c>
      <c r="K10" s="59">
        <v>3.875</v>
      </c>
      <c r="L10" s="171">
        <v>3.875</v>
      </c>
      <c r="M10" s="56">
        <v>11.125</v>
      </c>
      <c r="N10" s="59">
        <v>11.125</v>
      </c>
      <c r="O10" s="145">
        <v>11.125</v>
      </c>
    </row>
    <row r="11" spans="2:15" ht="15.75">
      <c r="B11" s="100">
        <v>4</v>
      </c>
      <c r="C11" s="87" t="s">
        <v>15</v>
      </c>
      <c r="D11" s="53">
        <v>2</v>
      </c>
      <c r="E11" s="45">
        <v>2</v>
      </c>
      <c r="F11" s="104">
        <v>2</v>
      </c>
      <c r="G11" s="53">
        <v>1</v>
      </c>
      <c r="H11" s="45">
        <v>1</v>
      </c>
      <c r="I11" s="111">
        <v>1</v>
      </c>
      <c r="J11" s="169">
        <v>2.5</v>
      </c>
      <c r="K11" s="59">
        <v>2.5</v>
      </c>
      <c r="L11" s="171">
        <v>2.5</v>
      </c>
      <c r="M11" s="56">
        <v>8.5</v>
      </c>
      <c r="N11" s="59">
        <v>8.5</v>
      </c>
      <c r="O11" s="145">
        <v>8</v>
      </c>
    </row>
    <row r="12" spans="2:15" ht="16.5" thickBot="1">
      <c r="B12" s="200">
        <v>5</v>
      </c>
      <c r="C12" s="89" t="s">
        <v>50</v>
      </c>
      <c r="D12" s="54">
        <v>2</v>
      </c>
      <c r="E12" s="49">
        <v>2</v>
      </c>
      <c r="F12" s="106">
        <v>2</v>
      </c>
      <c r="G12" s="54">
        <v>1</v>
      </c>
      <c r="H12" s="49">
        <v>1</v>
      </c>
      <c r="I12" s="113">
        <v>1</v>
      </c>
      <c r="J12" s="170">
        <v>2</v>
      </c>
      <c r="K12" s="60">
        <v>2</v>
      </c>
      <c r="L12" s="172">
        <v>2</v>
      </c>
      <c r="M12" s="57">
        <v>1.25</v>
      </c>
      <c r="N12" s="61">
        <v>1.25</v>
      </c>
      <c r="O12" s="146">
        <v>1.25</v>
      </c>
    </row>
    <row r="13" spans="2:15" ht="16.5" thickBot="1">
      <c r="B13" s="397" t="s">
        <v>21</v>
      </c>
      <c r="C13" s="398"/>
      <c r="D13" s="147">
        <f aca="true" t="shared" si="0" ref="D13:O13">SUM(D8:D12)</f>
        <v>19</v>
      </c>
      <c r="E13" s="147">
        <f t="shared" si="0"/>
        <v>19</v>
      </c>
      <c r="F13" s="147">
        <f t="shared" si="0"/>
        <v>17</v>
      </c>
      <c r="G13" s="147">
        <f t="shared" si="0"/>
        <v>11</v>
      </c>
      <c r="H13" s="147">
        <f t="shared" si="0"/>
        <v>12</v>
      </c>
      <c r="I13" s="147">
        <f t="shared" si="0"/>
        <v>11</v>
      </c>
      <c r="J13" s="148">
        <f t="shared" si="0"/>
        <v>28.875</v>
      </c>
      <c r="K13" s="148">
        <f t="shared" si="0"/>
        <v>24.875</v>
      </c>
      <c r="L13" s="147">
        <f t="shared" si="0"/>
        <v>24.875</v>
      </c>
      <c r="M13" s="149">
        <f t="shared" si="0"/>
        <v>112.125</v>
      </c>
      <c r="N13" s="149">
        <f t="shared" si="0"/>
        <v>117.125</v>
      </c>
      <c r="O13" s="147">
        <f t="shared" si="0"/>
        <v>117.125</v>
      </c>
    </row>
    <row r="14" spans="2:15" ht="15.75">
      <c r="B14" s="206"/>
      <c r="C14" s="207"/>
      <c r="D14" s="206"/>
      <c r="E14" s="206"/>
      <c r="F14" s="206"/>
      <c r="G14" s="206"/>
      <c r="H14" s="206"/>
      <c r="I14" s="206"/>
      <c r="J14" s="208"/>
      <c r="K14" s="208"/>
      <c r="L14" s="206"/>
      <c r="M14" s="208"/>
      <c r="N14" s="208"/>
      <c r="O14" s="206"/>
    </row>
    <row r="15" spans="2:12" ht="16.5" thickBot="1">
      <c r="B15" s="62" t="s">
        <v>63</v>
      </c>
      <c r="C15" s="63"/>
      <c r="D15" s="63"/>
      <c r="E15" s="63"/>
      <c r="F15" s="15"/>
      <c r="G15" s="15"/>
      <c r="H15" s="15"/>
      <c r="I15" s="15"/>
      <c r="J15" s="15"/>
      <c r="K15" s="15"/>
      <c r="L15" s="15"/>
    </row>
    <row r="16" spans="1:20" ht="61.5" customHeight="1" thickBot="1">
      <c r="A16" s="12"/>
      <c r="B16" s="380" t="s">
        <v>30</v>
      </c>
      <c r="C16" s="380" t="s">
        <v>0</v>
      </c>
      <c r="D16" s="366" t="s">
        <v>77</v>
      </c>
      <c r="E16" s="401"/>
      <c r="F16" s="369"/>
      <c r="G16" s="390" t="s">
        <v>23</v>
      </c>
      <c r="H16" s="391"/>
      <c r="I16" s="390" t="s">
        <v>24</v>
      </c>
      <c r="J16" s="391"/>
      <c r="K16" s="390" t="s">
        <v>25</v>
      </c>
      <c r="L16" s="391"/>
      <c r="M16" s="390" t="s">
        <v>26</v>
      </c>
      <c r="N16" s="391"/>
      <c r="O16" s="390" t="s">
        <v>27</v>
      </c>
      <c r="P16" s="391"/>
      <c r="Q16" s="366" t="s">
        <v>49</v>
      </c>
      <c r="R16" s="367"/>
      <c r="S16" s="368" t="s">
        <v>4</v>
      </c>
      <c r="T16" s="369"/>
    </row>
    <row r="17" spans="2:20" ht="112.5" customHeight="1" thickBot="1">
      <c r="B17" s="381"/>
      <c r="C17" s="402"/>
      <c r="D17" s="50" t="s">
        <v>87</v>
      </c>
      <c r="E17" s="51" t="s">
        <v>88</v>
      </c>
      <c r="F17" s="142" t="s">
        <v>96</v>
      </c>
      <c r="G17" s="64" t="s">
        <v>45</v>
      </c>
      <c r="H17" s="64" t="s">
        <v>53</v>
      </c>
      <c r="I17" s="64" t="s">
        <v>45</v>
      </c>
      <c r="J17" s="209" t="s">
        <v>53</v>
      </c>
      <c r="K17" s="31" t="s">
        <v>45</v>
      </c>
      <c r="L17" s="35" t="s">
        <v>53</v>
      </c>
      <c r="M17" s="64" t="s">
        <v>45</v>
      </c>
      <c r="N17" s="209" t="s">
        <v>53</v>
      </c>
      <c r="O17" s="64" t="s">
        <v>45</v>
      </c>
      <c r="P17" s="209" t="s">
        <v>53</v>
      </c>
      <c r="Q17" s="64" t="s">
        <v>45</v>
      </c>
      <c r="R17" s="209" t="s">
        <v>52</v>
      </c>
      <c r="S17" s="64" t="s">
        <v>45</v>
      </c>
      <c r="T17" s="210" t="s">
        <v>53</v>
      </c>
    </row>
    <row r="18" spans="2:20" ht="14.25" customHeight="1" thickBot="1">
      <c r="B18" s="189">
        <v>1</v>
      </c>
      <c r="C18" s="189">
        <v>2</v>
      </c>
      <c r="D18" s="191">
        <v>3</v>
      </c>
      <c r="E18" s="191">
        <v>4</v>
      </c>
      <c r="F18" s="191">
        <v>5</v>
      </c>
      <c r="G18" s="191">
        <v>6</v>
      </c>
      <c r="H18" s="191">
        <v>7</v>
      </c>
      <c r="I18" s="191">
        <v>8</v>
      </c>
      <c r="J18" s="191">
        <v>9</v>
      </c>
      <c r="K18" s="191">
        <v>10</v>
      </c>
      <c r="L18" s="191">
        <v>11</v>
      </c>
      <c r="M18" s="211">
        <v>12</v>
      </c>
      <c r="N18" s="211">
        <v>13</v>
      </c>
      <c r="O18" s="211">
        <v>14</v>
      </c>
      <c r="P18" s="211">
        <v>15</v>
      </c>
      <c r="Q18" s="211">
        <v>16</v>
      </c>
      <c r="R18" s="211">
        <v>17</v>
      </c>
      <c r="S18" s="211">
        <v>18</v>
      </c>
      <c r="T18" s="211">
        <v>19</v>
      </c>
    </row>
    <row r="19" spans="2:20" s="25" customFormat="1" ht="15.75">
      <c r="B19" s="199">
        <v>1</v>
      </c>
      <c r="C19" s="85" t="s">
        <v>5</v>
      </c>
      <c r="D19" s="71">
        <v>6</v>
      </c>
      <c r="E19" s="43">
        <v>6</v>
      </c>
      <c r="F19" s="161">
        <v>5.5</v>
      </c>
      <c r="G19" s="164">
        <v>2.5</v>
      </c>
      <c r="H19" s="73">
        <v>65</v>
      </c>
      <c r="I19" s="164">
        <v>0</v>
      </c>
      <c r="J19" s="73">
        <v>0</v>
      </c>
      <c r="K19" s="164">
        <v>0</v>
      </c>
      <c r="L19" s="73">
        <v>0</v>
      </c>
      <c r="M19" s="91">
        <v>0</v>
      </c>
      <c r="N19" s="92">
        <v>0</v>
      </c>
      <c r="O19" s="91">
        <v>2.5</v>
      </c>
      <c r="P19" s="73">
        <v>75</v>
      </c>
      <c r="Q19" s="164">
        <v>0.5</v>
      </c>
      <c r="R19" s="73">
        <v>13</v>
      </c>
      <c r="S19" s="166">
        <f>Q19+I19+O19+M19+K19+G19</f>
        <v>5.5</v>
      </c>
      <c r="T19" s="86">
        <f>R19+P19+N19+L19+J19+H19</f>
        <v>153</v>
      </c>
    </row>
    <row r="20" spans="1:20" ht="15.75">
      <c r="A20" s="15"/>
      <c r="B20" s="100">
        <v>2</v>
      </c>
      <c r="C20" s="87" t="s">
        <v>10</v>
      </c>
      <c r="D20" s="53">
        <v>5.5</v>
      </c>
      <c r="E20" s="45">
        <v>5.5</v>
      </c>
      <c r="F20" s="162">
        <v>5.5</v>
      </c>
      <c r="G20" s="88">
        <v>2</v>
      </c>
      <c r="H20" s="74">
        <v>52</v>
      </c>
      <c r="I20" s="88">
        <v>1</v>
      </c>
      <c r="J20" s="74">
        <v>26</v>
      </c>
      <c r="K20" s="88">
        <v>1</v>
      </c>
      <c r="L20" s="74">
        <v>26</v>
      </c>
      <c r="M20" s="94">
        <v>0.5</v>
      </c>
      <c r="N20" s="93">
        <v>13</v>
      </c>
      <c r="O20" s="94">
        <v>1</v>
      </c>
      <c r="P20" s="74">
        <v>30</v>
      </c>
      <c r="Q20" s="88">
        <v>0</v>
      </c>
      <c r="R20" s="74">
        <v>0</v>
      </c>
      <c r="S20" s="167">
        <f>Q20+O20+M20+K20+I20+G20</f>
        <v>5.5</v>
      </c>
      <c r="T20" s="88">
        <f>P20+N20+L20+J20+H20</f>
        <v>147</v>
      </c>
    </row>
    <row r="21" spans="1:20" ht="15.75">
      <c r="A21" s="15"/>
      <c r="B21" s="100">
        <v>3</v>
      </c>
      <c r="C21" s="87" t="s">
        <v>12</v>
      </c>
      <c r="D21" s="53">
        <v>2</v>
      </c>
      <c r="E21" s="45">
        <v>2</v>
      </c>
      <c r="F21" s="162">
        <v>2</v>
      </c>
      <c r="G21" s="88">
        <v>1</v>
      </c>
      <c r="H21" s="74">
        <v>26</v>
      </c>
      <c r="I21" s="88">
        <v>1</v>
      </c>
      <c r="J21" s="74">
        <v>26</v>
      </c>
      <c r="K21" s="88">
        <v>0</v>
      </c>
      <c r="L21" s="74">
        <v>0</v>
      </c>
      <c r="M21" s="94">
        <v>0</v>
      </c>
      <c r="N21" s="93">
        <v>0</v>
      </c>
      <c r="O21" s="94">
        <v>0</v>
      </c>
      <c r="P21" s="74">
        <v>0</v>
      </c>
      <c r="Q21" s="88">
        <v>0</v>
      </c>
      <c r="R21" s="74">
        <v>0</v>
      </c>
      <c r="S21" s="167">
        <f>Q21+O21+M21+K21+I21+G21</f>
        <v>2</v>
      </c>
      <c r="T21" s="88">
        <f>J21+H21</f>
        <v>52</v>
      </c>
    </row>
    <row r="22" spans="1:20" ht="15.75">
      <c r="A22" s="15"/>
      <c r="B22" s="100">
        <v>4</v>
      </c>
      <c r="C22" s="87" t="s">
        <v>15</v>
      </c>
      <c r="D22" s="53">
        <v>2</v>
      </c>
      <c r="E22" s="45">
        <v>2</v>
      </c>
      <c r="F22" s="162">
        <v>2</v>
      </c>
      <c r="G22" s="88">
        <v>1</v>
      </c>
      <c r="H22" s="74">
        <v>26</v>
      </c>
      <c r="I22" s="88">
        <v>1</v>
      </c>
      <c r="J22" s="74">
        <v>26</v>
      </c>
      <c r="K22" s="88">
        <v>0</v>
      </c>
      <c r="L22" s="74">
        <v>0</v>
      </c>
      <c r="M22" s="94">
        <v>0</v>
      </c>
      <c r="N22" s="93">
        <v>0</v>
      </c>
      <c r="O22" s="94">
        <v>0</v>
      </c>
      <c r="P22" s="74">
        <v>0</v>
      </c>
      <c r="Q22" s="88">
        <v>0</v>
      </c>
      <c r="R22" s="74">
        <v>0</v>
      </c>
      <c r="S22" s="167">
        <f>Q22+O22+M22+K22+I22+G22</f>
        <v>2</v>
      </c>
      <c r="T22" s="88">
        <f>J22+H22</f>
        <v>52</v>
      </c>
    </row>
    <row r="23" spans="1:20" ht="15.75" customHeight="1" thickBot="1">
      <c r="A23" s="15"/>
      <c r="B23" s="200">
        <v>5</v>
      </c>
      <c r="C23" s="89" t="s">
        <v>50</v>
      </c>
      <c r="D23" s="72">
        <v>17</v>
      </c>
      <c r="E23" s="46">
        <v>18</v>
      </c>
      <c r="F23" s="163">
        <v>17</v>
      </c>
      <c r="G23" s="90">
        <v>6</v>
      </c>
      <c r="H23" s="75">
        <v>120</v>
      </c>
      <c r="I23" s="165">
        <v>5.5</v>
      </c>
      <c r="J23" s="75">
        <v>110</v>
      </c>
      <c r="K23" s="165">
        <v>2.5</v>
      </c>
      <c r="L23" s="75">
        <v>50</v>
      </c>
      <c r="M23" s="96">
        <v>2</v>
      </c>
      <c r="N23" s="95">
        <v>40</v>
      </c>
      <c r="O23" s="96">
        <v>0</v>
      </c>
      <c r="P23" s="75">
        <v>0</v>
      </c>
      <c r="Q23" s="165">
        <v>1</v>
      </c>
      <c r="R23" s="75">
        <v>20</v>
      </c>
      <c r="S23" s="168">
        <f>Q23+O23+M23+K23+I23+G23</f>
        <v>17</v>
      </c>
      <c r="T23" s="90">
        <f>R23+P23+N23+L23+J23+H23</f>
        <v>340</v>
      </c>
    </row>
    <row r="24" spans="1:20" ht="16.5" thickBot="1">
      <c r="A24" s="15"/>
      <c r="B24" s="397" t="s">
        <v>21</v>
      </c>
      <c r="C24" s="398"/>
      <c r="D24" s="147">
        <f aca="true" t="shared" si="1" ref="D24:T24">SUM(D19:D23)</f>
        <v>32.5</v>
      </c>
      <c r="E24" s="147">
        <f t="shared" si="1"/>
        <v>33.5</v>
      </c>
      <c r="F24" s="147">
        <f t="shared" si="1"/>
        <v>32</v>
      </c>
      <c r="G24" s="147">
        <f t="shared" si="1"/>
        <v>12.5</v>
      </c>
      <c r="H24" s="150">
        <f t="shared" si="1"/>
        <v>289</v>
      </c>
      <c r="I24" s="147">
        <f t="shared" si="1"/>
        <v>8.5</v>
      </c>
      <c r="J24" s="150">
        <f t="shared" si="1"/>
        <v>188</v>
      </c>
      <c r="K24" s="147">
        <f t="shared" si="1"/>
        <v>3.5</v>
      </c>
      <c r="L24" s="150">
        <f t="shared" si="1"/>
        <v>76</v>
      </c>
      <c r="M24" s="151">
        <f t="shared" si="1"/>
        <v>2.5</v>
      </c>
      <c r="N24" s="152">
        <f t="shared" si="1"/>
        <v>53</v>
      </c>
      <c r="O24" s="151">
        <f t="shared" si="1"/>
        <v>3.5</v>
      </c>
      <c r="P24" s="150">
        <f t="shared" si="1"/>
        <v>105</v>
      </c>
      <c r="Q24" s="147">
        <f t="shared" si="1"/>
        <v>1.5</v>
      </c>
      <c r="R24" s="150">
        <f t="shared" si="1"/>
        <v>33</v>
      </c>
      <c r="S24" s="147">
        <f t="shared" si="1"/>
        <v>32</v>
      </c>
      <c r="T24" s="153">
        <f t="shared" si="1"/>
        <v>744</v>
      </c>
    </row>
    <row r="25" spans="1:20" ht="15.75">
      <c r="A25" s="15"/>
      <c r="B25" s="97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</row>
    <row r="26" spans="1:9" ht="15.75">
      <c r="A26" s="15"/>
      <c r="B26" s="378" t="s">
        <v>55</v>
      </c>
      <c r="C26" s="379"/>
      <c r="D26" s="379"/>
      <c r="E26" s="379"/>
      <c r="F26" s="379"/>
      <c r="G26" s="18"/>
      <c r="I26" s="39"/>
    </row>
    <row r="27" spans="2:18" ht="16.5" thickBot="1">
      <c r="B27" s="378" t="s">
        <v>97</v>
      </c>
      <c r="C27" s="379"/>
      <c r="D27" s="379"/>
      <c r="E27" s="379"/>
      <c r="F27" s="379"/>
      <c r="I27" s="17"/>
      <c r="J27" s="17"/>
      <c r="K27" s="17"/>
      <c r="L27" s="17"/>
      <c r="M27" s="15"/>
      <c r="N27" s="15"/>
      <c r="O27" s="15"/>
      <c r="P27" s="15"/>
      <c r="Q27" s="15"/>
      <c r="R27" s="67"/>
    </row>
    <row r="28" spans="2:18" ht="47.25" customHeight="1" thickBot="1">
      <c r="B28" s="382" t="s">
        <v>89</v>
      </c>
      <c r="C28" s="383"/>
      <c r="D28" s="370" t="s">
        <v>90</v>
      </c>
      <c r="E28" s="371"/>
      <c r="F28" s="372" t="s">
        <v>91</v>
      </c>
      <c r="G28" s="373"/>
      <c r="H28" s="30"/>
      <c r="I28" s="68"/>
      <c r="J28" s="17"/>
      <c r="K28" s="69"/>
      <c r="L28" s="69"/>
      <c r="M28" s="70"/>
      <c r="N28" s="70"/>
      <c r="O28" s="70"/>
      <c r="P28" s="15"/>
      <c r="Q28" s="15"/>
      <c r="R28" s="67"/>
    </row>
    <row r="29" spans="2:18" ht="16.5" thickBot="1">
      <c r="B29" s="384" t="s">
        <v>104</v>
      </c>
      <c r="C29" s="385"/>
      <c r="D29" s="374" t="s">
        <v>105</v>
      </c>
      <c r="E29" s="375"/>
      <c r="F29" s="376">
        <v>320</v>
      </c>
      <c r="G29" s="377"/>
      <c r="H29" s="16"/>
      <c r="I29" s="68"/>
      <c r="J29" s="17"/>
      <c r="K29" s="69"/>
      <c r="L29" s="69"/>
      <c r="M29" s="70"/>
      <c r="N29" s="70"/>
      <c r="O29" s="70"/>
      <c r="P29" s="15"/>
      <c r="Q29" s="15"/>
      <c r="R29" s="67"/>
    </row>
    <row r="30" spans="2:18" ht="15.75">
      <c r="B30" s="365" t="s">
        <v>110</v>
      </c>
      <c r="C30" s="365"/>
      <c r="D30" s="365"/>
      <c r="E30" s="365"/>
      <c r="F30" s="365"/>
      <c r="G30" s="365"/>
      <c r="H30" s="16"/>
      <c r="I30" s="68"/>
      <c r="J30" s="17"/>
      <c r="K30" s="69"/>
      <c r="L30" s="69"/>
      <c r="M30" s="69"/>
      <c r="N30" s="69"/>
      <c r="O30" s="70"/>
      <c r="P30" s="15"/>
      <c r="Q30" s="15"/>
      <c r="R30" s="67"/>
    </row>
    <row r="31" spans="2:18" ht="16.5" thickBot="1">
      <c r="B31" s="403" t="s">
        <v>56</v>
      </c>
      <c r="C31" s="403"/>
      <c r="D31" s="403"/>
      <c r="E31" s="403"/>
      <c r="F31" s="403"/>
      <c r="G31" s="16"/>
      <c r="H31" s="16"/>
      <c r="I31" s="68"/>
      <c r="J31" s="17"/>
      <c r="K31" s="69"/>
      <c r="L31" s="69"/>
      <c r="M31" s="69"/>
      <c r="N31" s="69"/>
      <c r="O31" s="70"/>
      <c r="P31" s="15"/>
      <c r="Q31" s="15"/>
      <c r="R31" s="67"/>
    </row>
    <row r="32" spans="2:8" ht="33" customHeight="1" thickBot="1">
      <c r="B32" s="205" t="s">
        <v>30</v>
      </c>
      <c r="C32" s="386" t="s">
        <v>72</v>
      </c>
      <c r="D32" s="404"/>
      <c r="E32" s="386" t="s">
        <v>57</v>
      </c>
      <c r="F32" s="404"/>
      <c r="G32" s="16"/>
      <c r="H32" s="16"/>
    </row>
    <row r="33" spans="2:17" ht="18" customHeight="1">
      <c r="B33" s="201">
        <v>1</v>
      </c>
      <c r="C33" s="415" t="s">
        <v>58</v>
      </c>
      <c r="D33" s="416"/>
      <c r="E33" s="417" t="s">
        <v>98</v>
      </c>
      <c r="F33" s="418"/>
      <c r="G33" s="16"/>
      <c r="H33" s="41"/>
      <c r="I33" s="16"/>
      <c r="J33" s="16"/>
      <c r="K33" s="16"/>
      <c r="L33" s="16"/>
      <c r="M33" s="16"/>
      <c r="N33" s="16"/>
      <c r="O33" s="16"/>
      <c r="P33" s="38"/>
      <c r="Q33" s="38"/>
    </row>
    <row r="34" spans="2:17" ht="21" customHeight="1">
      <c r="B34" s="202">
        <v>2</v>
      </c>
      <c r="C34" s="405" t="s">
        <v>59</v>
      </c>
      <c r="D34" s="406"/>
      <c r="E34" s="410" t="s">
        <v>99</v>
      </c>
      <c r="F34" s="411"/>
      <c r="G34" s="16"/>
      <c r="H34" s="414"/>
      <c r="I34" s="414"/>
      <c r="J34" s="414"/>
      <c r="K34" s="414"/>
      <c r="L34" s="414"/>
      <c r="M34" s="414"/>
      <c r="N34" s="414"/>
      <c r="O34" s="414"/>
      <c r="P34" s="414"/>
      <c r="Q34" s="414"/>
    </row>
    <row r="35" spans="2:17" ht="18.75" customHeight="1">
      <c r="B35" s="203">
        <v>3</v>
      </c>
      <c r="C35" s="405" t="s">
        <v>60</v>
      </c>
      <c r="D35" s="406"/>
      <c r="E35" s="410" t="s">
        <v>106</v>
      </c>
      <c r="F35" s="411"/>
      <c r="G35" s="16"/>
      <c r="H35" s="414"/>
      <c r="I35" s="414"/>
      <c r="J35" s="414"/>
      <c r="K35" s="414"/>
      <c r="L35" s="414"/>
      <c r="M35" s="414"/>
      <c r="N35" s="414"/>
      <c r="O35" s="414"/>
      <c r="P35" s="414"/>
      <c r="Q35" s="414"/>
    </row>
    <row r="36" spans="2:15" ht="17.25" customHeight="1" thickBot="1">
      <c r="B36" s="204">
        <v>4</v>
      </c>
      <c r="C36" s="408" t="s">
        <v>61</v>
      </c>
      <c r="D36" s="409"/>
      <c r="E36" s="412" t="s">
        <v>107</v>
      </c>
      <c r="F36" s="413"/>
      <c r="G36" s="16"/>
      <c r="I36" s="16"/>
      <c r="J36" s="16"/>
      <c r="K36" s="38"/>
      <c r="L36" s="38"/>
      <c r="M36" s="38"/>
      <c r="N36" s="38"/>
      <c r="O36" s="40"/>
    </row>
    <row r="37" spans="2:15" ht="15.75" customHeight="1">
      <c r="B37" s="16"/>
      <c r="C37" s="16"/>
      <c r="D37" s="16"/>
      <c r="E37" s="16"/>
      <c r="F37" s="16"/>
      <c r="G37" s="16"/>
      <c r="H37" s="16"/>
      <c r="I37" s="16"/>
      <c r="J37" s="16"/>
      <c r="K37" s="38"/>
      <c r="L37" s="38"/>
      <c r="M37" s="38"/>
      <c r="N37" s="38"/>
      <c r="O37" s="40"/>
    </row>
    <row r="38" spans="2:15" ht="15.75" customHeight="1">
      <c r="B38" s="407"/>
      <c r="M38" s="38"/>
      <c r="N38" s="38"/>
      <c r="O38" s="40"/>
    </row>
    <row r="39" spans="2:15" ht="31.5" customHeight="1">
      <c r="B39" s="407"/>
      <c r="M39" s="38"/>
      <c r="N39" s="38"/>
      <c r="O39" s="40"/>
    </row>
    <row r="40" spans="2:15" ht="15.75">
      <c r="B40" s="16"/>
      <c r="M40" s="38"/>
      <c r="N40" s="38"/>
      <c r="O40" s="40"/>
    </row>
    <row r="41" spans="2:15" ht="15.75">
      <c r="B41" s="17"/>
      <c r="C41" s="17"/>
      <c r="K41" s="40"/>
      <c r="L41" s="40"/>
      <c r="M41" s="38"/>
      <c r="N41" s="38"/>
      <c r="O41" s="40"/>
    </row>
    <row r="42" spans="13:14" ht="15.75">
      <c r="M42" s="16"/>
      <c r="N42" s="16"/>
    </row>
    <row r="43" spans="13:14" ht="15" customHeight="1">
      <c r="M43" s="17"/>
      <c r="N43" s="17"/>
    </row>
  </sheetData>
  <sheetProtection/>
  <mergeCells count="41">
    <mergeCell ref="H35:Q35"/>
    <mergeCell ref="C33:D33"/>
    <mergeCell ref="C34:D34"/>
    <mergeCell ref="E33:F33"/>
    <mergeCell ref="H34:Q34"/>
    <mergeCell ref="B31:F31"/>
    <mergeCell ref="E32:F32"/>
    <mergeCell ref="C35:D35"/>
    <mergeCell ref="B38:B39"/>
    <mergeCell ref="C36:D36"/>
    <mergeCell ref="E34:F34"/>
    <mergeCell ref="E35:F35"/>
    <mergeCell ref="E36:F36"/>
    <mergeCell ref="C32:D32"/>
    <mergeCell ref="B13:C13"/>
    <mergeCell ref="B24:C24"/>
    <mergeCell ref="B26:F26"/>
    <mergeCell ref="C5:C6"/>
    <mergeCell ref="D5:F5"/>
    <mergeCell ref="D16:F16"/>
    <mergeCell ref="C16:C17"/>
    <mergeCell ref="B29:C29"/>
    <mergeCell ref="J5:L5"/>
    <mergeCell ref="M5:O5"/>
    <mergeCell ref="G16:H16"/>
    <mergeCell ref="I16:J16"/>
    <mergeCell ref="K16:L16"/>
    <mergeCell ref="M16:N16"/>
    <mergeCell ref="O16:P16"/>
    <mergeCell ref="G5:I5"/>
    <mergeCell ref="B5:B6"/>
    <mergeCell ref="B30:G30"/>
    <mergeCell ref="Q16:R16"/>
    <mergeCell ref="S16:T16"/>
    <mergeCell ref="D28:E28"/>
    <mergeCell ref="F28:G28"/>
    <mergeCell ref="D29:E29"/>
    <mergeCell ref="F29:G29"/>
    <mergeCell ref="B27:F27"/>
    <mergeCell ref="B16:B17"/>
    <mergeCell ref="B28:C28"/>
  </mergeCells>
  <printOptions/>
  <pageMargins left="0.11811023622047245" right="0.11811023622047245" top="0.15748031496062992" bottom="0" header="0" footer="0.1968503937007874"/>
  <pageSetup horizontalDpi="600" verticalDpi="600" orientation="landscape" paperSize="8" scale="90" r:id="rId1"/>
  <headerFooter alignWithMargins="0">
    <oddFooter>&amp;CStrona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iwanczuk</dc:creator>
  <cp:keywords/>
  <dc:description/>
  <cp:lastModifiedBy>Adam Sadowski</cp:lastModifiedBy>
  <cp:lastPrinted>2015-03-23T12:39:12Z</cp:lastPrinted>
  <dcterms:created xsi:type="dcterms:W3CDTF">2012-03-05T08:48:48Z</dcterms:created>
  <dcterms:modified xsi:type="dcterms:W3CDTF">2015-04-02T11:34:58Z</dcterms:modified>
  <cp:category/>
  <cp:version/>
  <cp:contentType/>
  <cp:contentStatus/>
</cp:coreProperties>
</file>